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gener_2014" sheetId="4" r:id="rId1"/>
  </sheets>
  <definedNames>
    <definedName name="_xlnm._FilterDatabase" localSheetId="0" hidden="1">gener_2014!$A$1:$X$53</definedName>
  </definedNames>
  <calcPr calcId="162913"/>
</workbook>
</file>

<file path=xl/calcChain.xml><?xml version="1.0" encoding="utf-8"?>
<calcChain xmlns="http://schemas.openxmlformats.org/spreadsheetml/2006/main">
  <c r="E56" i="4" l="1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4" i="4" l="1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3" i="4"/>
  <c r="D56" i="4"/>
  <c r="D55" i="4"/>
  <c r="D54" i="4"/>
  <c r="W55" i="4" l="1"/>
  <c r="W56" i="4"/>
  <c r="W54" i="4"/>
</calcChain>
</file>

<file path=xl/sharedStrings.xml><?xml version="1.0" encoding="utf-8"?>
<sst xmlns="http://schemas.openxmlformats.org/spreadsheetml/2006/main" count="201" uniqueCount="113">
  <si>
    <t>01.1</t>
  </si>
  <si>
    <t>HAZ</t>
  </si>
  <si>
    <t>01.2</t>
  </si>
  <si>
    <t>NHAZ</t>
  </si>
  <si>
    <t>01.3</t>
  </si>
  <si>
    <t>01.4, 02, 03.1</t>
  </si>
  <si>
    <t>03.2</t>
  </si>
  <si>
    <t>03.3</t>
  </si>
  <si>
    <t>05</t>
  </si>
  <si>
    <t>06.1</t>
  </si>
  <si>
    <t>06.2</t>
  </si>
  <si>
    <t>06.3</t>
  </si>
  <si>
    <t>07.1</t>
  </si>
  <si>
    <t>07.2</t>
  </si>
  <si>
    <t>07.3</t>
  </si>
  <si>
    <t>07.4</t>
  </si>
  <si>
    <t>07.5</t>
  </si>
  <si>
    <t>07.6</t>
  </si>
  <si>
    <t>07.7</t>
  </si>
  <si>
    <t>08 (excl. 08.1, 08.41)</t>
  </si>
  <si>
    <t>08.1</t>
  </si>
  <si>
    <t>08.41</t>
  </si>
  <si>
    <t>09.1</t>
  </si>
  <si>
    <t>09.2</t>
  </si>
  <si>
    <t>09.3</t>
  </si>
  <si>
    <t>12.2, 12.3, 12.5</t>
  </si>
  <si>
    <t>12.8, 13</t>
  </si>
  <si>
    <t>Code</t>
  </si>
  <si>
    <t>B04-09</t>
  </si>
  <si>
    <t>C10-C12</t>
  </si>
  <si>
    <t>C13-C15</t>
  </si>
  <si>
    <t>C16</t>
  </si>
  <si>
    <t>C17-C18</t>
  </si>
  <si>
    <t>C19</t>
  </si>
  <si>
    <t>C20-C22</t>
  </si>
  <si>
    <t>C23</t>
  </si>
  <si>
    <t>C24-C25</t>
  </si>
  <si>
    <t>C26-C30</t>
  </si>
  <si>
    <t>C31-C33</t>
  </si>
  <si>
    <t>D35</t>
  </si>
  <si>
    <t>E36, E37, E39</t>
  </si>
  <si>
    <t>E38</t>
  </si>
  <si>
    <t>F41-43</t>
  </si>
  <si>
    <t>G4677</t>
  </si>
  <si>
    <t>G-U (fara G4677)</t>
  </si>
  <si>
    <t>HH</t>
  </si>
  <si>
    <t>10.1</t>
  </si>
  <si>
    <t>10.2</t>
  </si>
  <si>
    <t>10.3</t>
  </si>
  <si>
    <t>11</t>
  </si>
  <si>
    <t>12.1</t>
  </si>
  <si>
    <t>12.4</t>
  </si>
  <si>
    <t>12.6</t>
  </si>
  <si>
    <t>12.7</t>
  </si>
  <si>
    <t>A</t>
  </si>
  <si>
    <t>Total</t>
  </si>
  <si>
    <t>Descriere</t>
  </si>
  <si>
    <t>Solvenți uzați</t>
  </si>
  <si>
    <t>Deșeuri acide, alcaline sau saline</t>
  </si>
  <si>
    <t>Uleiuri uzate</t>
  </si>
  <si>
    <t>Deșeuri chimice</t>
  </si>
  <si>
    <t>Nămoluri din efluenți industriali</t>
  </si>
  <si>
    <t>Nămoluri și deșeuri lichide provenite din tratarea deșeurilor</t>
  </si>
  <si>
    <t>Deșeuri medicale și biologice</t>
  </si>
  <si>
    <t>Deșeuri metalice, feroase</t>
  </si>
  <si>
    <t>Deșeuri metalice, neferoase</t>
  </si>
  <si>
    <t>Deșeuri metalice, feroase și neferoase amestecate</t>
  </si>
  <si>
    <t>Deșeuri de sticlă</t>
  </si>
  <si>
    <t>Deșeuri de hârtie și carton</t>
  </si>
  <si>
    <t>Deșeuri de cauciuc</t>
  </si>
  <si>
    <t>Deșeuri de material plastic</t>
  </si>
  <si>
    <t>Deșeuri de lemn</t>
  </si>
  <si>
    <t>Deșeuri textile</t>
  </si>
  <si>
    <t>Deșeuri ce conțin PCB</t>
  </si>
  <si>
    <t>Echipamente casate (exclusiv vehicule scoase din circulație, deșeuri de baterii și acumulatori)</t>
  </si>
  <si>
    <t>Vehicule scoase din circulație</t>
  </si>
  <si>
    <t>Deșeuri de baterii și acumulatori</t>
  </si>
  <si>
    <t>Deșeuri animale și deșeuri alimentare amestecate</t>
  </si>
  <si>
    <t>Deșeuri vegetale</t>
  </si>
  <si>
    <t>Excremente, urină și gunoi de grajd de la animale</t>
  </si>
  <si>
    <t>Deșeuri menajere și deșeuri similare</t>
  </si>
  <si>
    <t>Materiale amestecate și materiale nediferențiate</t>
  </si>
  <si>
    <t>Reziduuri de sortare</t>
  </si>
  <si>
    <t>Nămoluri comune</t>
  </si>
  <si>
    <t>Deșeuri minerale de la construcții și demolări</t>
  </si>
  <si>
    <t>Alte deșeuri minerale</t>
  </si>
  <si>
    <t>Reziduuri de combustie</t>
  </si>
  <si>
    <t>Soluri</t>
  </si>
  <si>
    <t>Nămoluri de dragare</t>
  </si>
  <si>
    <t>Deșeuri minerale provenite din tratarea deșeurilor și deșeuri stabilizate</t>
  </si>
  <si>
    <t>Agricultură, silvicultură și pescuit</t>
  </si>
  <si>
    <t>Industria extractivă</t>
  </si>
  <si>
    <t>Industria alimentară, fabricarea băuturilor și a produselor din tutun</t>
  </si>
  <si>
    <t>Fabricarea produselor textile, articolelor de îmbrăcăminte, articolelor de marochinărie și încălțăminte</t>
  </si>
  <si>
    <t>Prelucrarea lemnului și a produselor din lemn și plută, cu excepția mobilei; fabricarea articolelor din paie și din alte materiale vegetale împletite</t>
  </si>
  <si>
    <t>Fabricarea hârtiei și a produselor din hârtie, tipărirea și reproducerea pe suporți a înregistrărilor</t>
  </si>
  <si>
    <t>Fabricarea produselor de cocserie și a produselor obținute din prelucrarea țițeiului</t>
  </si>
  <si>
    <t>Fabricarea substanțelor chimice; fabricarea produselor farmaceutice de bază și a preparatelor farmaceutice; fabricarea produselor din cauciuc și mase plastice</t>
  </si>
  <si>
    <t>Fabricarea altor produse din minerale nemetalice</t>
  </si>
  <si>
    <t>Industria metalurgică; industria construcțiilor metalice și a produselor din metal, exclusiv mașini, utilaje și instalații</t>
  </si>
  <si>
    <t>Fabricarea calculatoarelor și a produselor electronice și optice; fabricarea echipamentelor electrice; fabricarea de mașini, utilaje și echipamente n.c.a.; fabricarea autovehiculelor de transport rutier, a remorcilor și semiremorcilor; fabricarea altor mijloace de transport</t>
  </si>
  <si>
    <t>Fabricarea de mobilă; alte activități industriale n.c.a.; repararea și instalarea mașinilor și echipamentelor</t>
  </si>
  <si>
    <t>Producția și furnizarea de energie electrică și termică, gaze, apă caldă și aer condiționat</t>
  </si>
  <si>
    <t>Captarea, tratarea și distribuția apei; colectarea și epurarea apelor uzate; activități și servicii de decontaminare</t>
  </si>
  <si>
    <t>Colectarea, tratarea și eliminarea deșeurilor; activități de recuperare a materialelor reciclabile</t>
  </si>
  <si>
    <t>Construcții</t>
  </si>
  <si>
    <t>Toate celelalte activități de servicii prevăzute în ORDIN Nr. 337 din 20 aprilie 2007
privind actualizarea Clasificării activităţilor din economia naţională - CAEN</t>
  </si>
  <si>
    <t xml:space="preserve">Vânzări cu ridicata de deșeuri și resturi </t>
  </si>
  <si>
    <t>Deșeuri produse de gospodării</t>
  </si>
  <si>
    <t>Tip</t>
  </si>
  <si>
    <t>Legenda</t>
  </si>
  <si>
    <t>HAZ - periculos</t>
  </si>
  <si>
    <t>NHAZ - nepericulos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</si>
</sst>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0" fillId="0" borderId="0" xfId="0" applyAlignment="1">
      <alignment vertical="top" wrapText="1"/>
    </xf>
    <xf numFmtId="0" fontId="1" fillId="0" borderId="0" xfId="0" applyFont="1" applyBorder="1"/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ill="1" applyBorder="1" applyAlignment="1">
      <alignment vertical="top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60"/>
  <sheetViews>
    <sheetView tabSelected="1" topLeftCell="L1" zoomScaleNormal="100" workbookViewId="0">
      <selection activeCell="E5" sqref="E5"/>
    </sheetView>
  </sheetViews>
  <sheetFormatPr defaultRowHeight="15" x14ac:dyDescent="0.25"/>
  <cols>
    <col min="1" max="1" width="9.140625" style="5"/>
    <col min="2" max="2" width="13.140625" bestFit="1" customWidth="1"/>
    <col min="3" max="3" width="11.5703125" style="1" customWidth="1"/>
    <col min="4" max="22" width="10.85546875" style="1" customWidth="1"/>
    <col min="23" max="23" width="10" style="1" bestFit="1" customWidth="1"/>
    <col min="24" max="16384" width="9.140625" style="1"/>
  </cols>
  <sheetData>
    <row r="1" spans="1:23" s="5" customFormat="1" x14ac:dyDescent="0.25">
      <c r="A1" s="5" t="s">
        <v>27</v>
      </c>
      <c r="B1" s="5" t="s">
        <v>56</v>
      </c>
      <c r="C1" s="5" t="s">
        <v>109</v>
      </c>
      <c r="D1" s="5" t="s">
        <v>54</v>
      </c>
      <c r="E1" s="5" t="s">
        <v>28</v>
      </c>
      <c r="F1" s="5" t="s">
        <v>29</v>
      </c>
      <c r="G1" s="5" t="s">
        <v>30</v>
      </c>
      <c r="H1" s="5" t="s">
        <v>31</v>
      </c>
      <c r="I1" s="5" t="s">
        <v>32</v>
      </c>
      <c r="J1" s="5" t="s">
        <v>33</v>
      </c>
      <c r="K1" s="5" t="s">
        <v>34</v>
      </c>
      <c r="L1" s="5" t="s">
        <v>35</v>
      </c>
      <c r="M1" s="5" t="s">
        <v>36</v>
      </c>
      <c r="N1" s="5" t="s">
        <v>37</v>
      </c>
      <c r="O1" s="5" t="s">
        <v>38</v>
      </c>
      <c r="P1" s="5" t="s">
        <v>39</v>
      </c>
      <c r="Q1" s="5" t="s">
        <v>40</v>
      </c>
      <c r="R1" s="5" t="s">
        <v>41</v>
      </c>
      <c r="S1" s="5" t="s">
        <v>42</v>
      </c>
      <c r="T1" s="5" t="s">
        <v>43</v>
      </c>
      <c r="U1" s="5" t="s">
        <v>44</v>
      </c>
      <c r="V1" s="5" t="s">
        <v>45</v>
      </c>
      <c r="W1" s="9" t="s">
        <v>55</v>
      </c>
    </row>
    <row r="2" spans="1:23" s="4" customFormat="1" ht="104.25" customHeight="1" x14ac:dyDescent="0.25">
      <c r="A2" s="7"/>
      <c r="B2" s="6"/>
      <c r="D2" s="6" t="s">
        <v>90</v>
      </c>
      <c r="E2" s="6" t="s">
        <v>91</v>
      </c>
      <c r="F2" s="6" t="s">
        <v>92</v>
      </c>
      <c r="G2" s="6" t="s">
        <v>93</v>
      </c>
      <c r="H2" s="6" t="s">
        <v>94</v>
      </c>
      <c r="I2" s="6" t="s">
        <v>95</v>
      </c>
      <c r="J2" s="6" t="s">
        <v>96</v>
      </c>
      <c r="K2" s="6" t="s">
        <v>97</v>
      </c>
      <c r="L2" s="6" t="s">
        <v>98</v>
      </c>
      <c r="M2" s="6" t="s">
        <v>99</v>
      </c>
      <c r="N2" s="6" t="s">
        <v>100</v>
      </c>
      <c r="O2" s="6" t="s">
        <v>101</v>
      </c>
      <c r="P2" s="6" t="s">
        <v>102</v>
      </c>
      <c r="Q2" s="6" t="s">
        <v>103</v>
      </c>
      <c r="R2" s="6" t="s">
        <v>104</v>
      </c>
      <c r="S2" s="6" t="s">
        <v>105</v>
      </c>
      <c r="T2" s="6" t="s">
        <v>106</v>
      </c>
      <c r="U2" s="6" t="s">
        <v>107</v>
      </c>
      <c r="V2" s="6" t="s">
        <v>108</v>
      </c>
      <c r="W2" s="10"/>
    </row>
    <row r="3" spans="1:23" x14ac:dyDescent="0.25">
      <c r="A3" s="5" t="s">
        <v>0</v>
      </c>
      <c r="B3" s="1" t="s">
        <v>57</v>
      </c>
      <c r="C3" s="1" t="s">
        <v>1</v>
      </c>
      <c r="D3" s="1">
        <v>0</v>
      </c>
      <c r="E3" s="1">
        <v>1</v>
      </c>
      <c r="F3" s="1">
        <v>2</v>
      </c>
      <c r="G3" s="1">
        <v>70</v>
      </c>
      <c r="H3" s="1">
        <v>1</v>
      </c>
      <c r="I3" s="1">
        <v>68</v>
      </c>
      <c r="J3" s="1">
        <v>433</v>
      </c>
      <c r="K3" s="1">
        <v>270</v>
      </c>
      <c r="L3" s="1">
        <v>3</v>
      </c>
      <c r="M3" s="1">
        <v>8</v>
      </c>
      <c r="N3" s="1">
        <v>444</v>
      </c>
      <c r="O3" s="1">
        <v>3</v>
      </c>
      <c r="P3" s="1">
        <v>1</v>
      </c>
      <c r="Q3" s="1">
        <v>0</v>
      </c>
      <c r="R3" s="1">
        <v>285</v>
      </c>
      <c r="S3" s="1">
        <v>0</v>
      </c>
      <c r="T3" s="1">
        <v>0</v>
      </c>
      <c r="U3" s="1">
        <v>493</v>
      </c>
      <c r="V3" s="1">
        <v>0</v>
      </c>
      <c r="W3" s="8">
        <f t="shared" ref="W3:W34" si="0">D3+E3+F3+G3+H3+J3+I3+K3+L3+M3+N3+O3+P3+Q3+R3+S3+T3+U3+V3</f>
        <v>2082</v>
      </c>
    </row>
    <row r="4" spans="1:23" x14ac:dyDescent="0.25">
      <c r="A4" s="5" t="s">
        <v>2</v>
      </c>
      <c r="B4" s="1" t="s">
        <v>58</v>
      </c>
      <c r="C4" s="1" t="s">
        <v>1</v>
      </c>
      <c r="D4" s="1">
        <v>0</v>
      </c>
      <c r="E4" s="1">
        <v>4</v>
      </c>
      <c r="F4" s="1">
        <v>1</v>
      </c>
      <c r="G4" s="1">
        <v>38</v>
      </c>
      <c r="H4" s="1">
        <v>0</v>
      </c>
      <c r="I4" s="1">
        <v>82</v>
      </c>
      <c r="J4" s="1">
        <v>1091</v>
      </c>
      <c r="K4" s="1">
        <v>124</v>
      </c>
      <c r="L4" s="1">
        <v>14</v>
      </c>
      <c r="M4" s="1">
        <v>10189</v>
      </c>
      <c r="N4" s="1">
        <v>2108</v>
      </c>
      <c r="O4" s="1">
        <v>51</v>
      </c>
      <c r="P4" s="1">
        <v>16</v>
      </c>
      <c r="Q4" s="1">
        <v>0</v>
      </c>
      <c r="R4" s="1">
        <v>15</v>
      </c>
      <c r="S4" s="1">
        <v>2</v>
      </c>
      <c r="T4" s="1">
        <v>0</v>
      </c>
      <c r="U4" s="1">
        <v>674</v>
      </c>
      <c r="V4" s="1">
        <v>0</v>
      </c>
      <c r="W4" s="8">
        <f t="shared" si="0"/>
        <v>14409</v>
      </c>
    </row>
    <row r="5" spans="1:23" x14ac:dyDescent="0.25">
      <c r="A5" s="5" t="s">
        <v>2</v>
      </c>
      <c r="B5" s="1" t="s">
        <v>58</v>
      </c>
      <c r="C5" s="1" t="s">
        <v>3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260</v>
      </c>
      <c r="K5" s="1">
        <v>553717</v>
      </c>
      <c r="L5" s="1">
        <v>0</v>
      </c>
      <c r="M5" s="1">
        <v>201</v>
      </c>
      <c r="N5" s="1">
        <v>276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8">
        <f t="shared" si="0"/>
        <v>554454</v>
      </c>
    </row>
    <row r="6" spans="1:23" x14ac:dyDescent="0.25">
      <c r="A6" s="5" t="s">
        <v>4</v>
      </c>
      <c r="B6" s="1" t="s">
        <v>59</v>
      </c>
      <c r="C6" s="1" t="s">
        <v>1</v>
      </c>
      <c r="D6" s="1">
        <v>7549</v>
      </c>
      <c r="E6" s="1">
        <v>23282</v>
      </c>
      <c r="F6" s="1">
        <v>931</v>
      </c>
      <c r="G6" s="1">
        <v>723</v>
      </c>
      <c r="H6" s="1">
        <v>134</v>
      </c>
      <c r="I6" s="1">
        <v>27</v>
      </c>
      <c r="J6" s="1">
        <v>11588</v>
      </c>
      <c r="K6" s="1">
        <v>603</v>
      </c>
      <c r="L6" s="1">
        <v>180</v>
      </c>
      <c r="M6" s="1">
        <v>8283</v>
      </c>
      <c r="N6" s="1">
        <v>11198</v>
      </c>
      <c r="O6" s="1">
        <v>283</v>
      </c>
      <c r="P6" s="1">
        <v>379</v>
      </c>
      <c r="Q6" s="1">
        <v>505</v>
      </c>
      <c r="R6" s="1">
        <v>538</v>
      </c>
      <c r="S6" s="1">
        <v>120</v>
      </c>
      <c r="T6" s="1">
        <v>21</v>
      </c>
      <c r="U6" s="1">
        <v>2248</v>
      </c>
      <c r="V6" s="1">
        <v>0</v>
      </c>
      <c r="W6" s="8">
        <f t="shared" si="0"/>
        <v>68592</v>
      </c>
    </row>
    <row r="7" spans="1:23" x14ac:dyDescent="0.25">
      <c r="A7" s="5" t="s">
        <v>5</v>
      </c>
      <c r="B7" s="1" t="s">
        <v>60</v>
      </c>
      <c r="C7" s="1" t="s">
        <v>1</v>
      </c>
      <c r="D7" s="1">
        <v>0</v>
      </c>
      <c r="E7" s="1">
        <v>8367</v>
      </c>
      <c r="F7" s="1">
        <v>1562</v>
      </c>
      <c r="G7" s="1">
        <v>1070</v>
      </c>
      <c r="H7" s="1">
        <v>598</v>
      </c>
      <c r="I7" s="1">
        <v>533</v>
      </c>
      <c r="J7" s="1">
        <v>727</v>
      </c>
      <c r="K7" s="1">
        <v>8537</v>
      </c>
      <c r="L7" s="1">
        <v>124</v>
      </c>
      <c r="M7" s="1">
        <v>17374</v>
      </c>
      <c r="N7" s="1">
        <v>12074</v>
      </c>
      <c r="O7" s="1">
        <v>765</v>
      </c>
      <c r="P7" s="1">
        <v>324</v>
      </c>
      <c r="Q7" s="1">
        <v>24</v>
      </c>
      <c r="R7" s="1">
        <v>1022</v>
      </c>
      <c r="S7" s="1">
        <v>123</v>
      </c>
      <c r="T7" s="1">
        <v>16</v>
      </c>
      <c r="U7" s="1">
        <v>8211</v>
      </c>
      <c r="V7" s="1">
        <v>0</v>
      </c>
      <c r="W7" s="8">
        <f t="shared" si="0"/>
        <v>61451</v>
      </c>
    </row>
    <row r="8" spans="1:23" x14ac:dyDescent="0.25">
      <c r="A8" s="5" t="s">
        <v>5</v>
      </c>
      <c r="B8" s="1" t="s">
        <v>60</v>
      </c>
      <c r="C8" s="1" t="s">
        <v>3</v>
      </c>
      <c r="D8" s="1">
        <v>0</v>
      </c>
      <c r="E8" s="1">
        <v>132</v>
      </c>
      <c r="F8" s="1">
        <v>1215</v>
      </c>
      <c r="G8" s="1">
        <v>114</v>
      </c>
      <c r="H8" s="1">
        <v>503</v>
      </c>
      <c r="I8" s="1">
        <v>196</v>
      </c>
      <c r="J8" s="1">
        <v>1388</v>
      </c>
      <c r="K8" s="1">
        <v>1227</v>
      </c>
      <c r="L8" s="1">
        <v>3547</v>
      </c>
      <c r="M8" s="1">
        <v>1783</v>
      </c>
      <c r="N8" s="1">
        <v>897</v>
      </c>
      <c r="O8" s="1">
        <v>354</v>
      </c>
      <c r="P8" s="1">
        <v>2923</v>
      </c>
      <c r="Q8" s="1">
        <v>10</v>
      </c>
      <c r="R8" s="1">
        <v>137</v>
      </c>
      <c r="S8" s="1">
        <v>53</v>
      </c>
      <c r="T8" s="1">
        <v>7</v>
      </c>
      <c r="U8" s="1">
        <v>756</v>
      </c>
      <c r="V8" s="1">
        <v>15</v>
      </c>
      <c r="W8" s="8">
        <f t="shared" si="0"/>
        <v>15257</v>
      </c>
    </row>
    <row r="9" spans="1:23" x14ac:dyDescent="0.25">
      <c r="A9" s="5" t="s">
        <v>6</v>
      </c>
      <c r="B9" s="1" t="s">
        <v>61</v>
      </c>
      <c r="C9" s="1" t="s">
        <v>1</v>
      </c>
      <c r="D9" s="1">
        <v>0</v>
      </c>
      <c r="E9" s="1">
        <v>15949</v>
      </c>
      <c r="F9" s="1">
        <v>13</v>
      </c>
      <c r="G9" s="1">
        <v>13</v>
      </c>
      <c r="H9" s="1">
        <v>16</v>
      </c>
      <c r="I9" s="1">
        <v>39</v>
      </c>
      <c r="J9" s="1">
        <v>18245</v>
      </c>
      <c r="K9" s="1">
        <v>518</v>
      </c>
      <c r="L9" s="1">
        <v>127</v>
      </c>
      <c r="M9" s="1">
        <v>3970</v>
      </c>
      <c r="N9" s="1">
        <v>8956</v>
      </c>
      <c r="O9" s="1">
        <v>8</v>
      </c>
      <c r="P9" s="1">
        <v>24</v>
      </c>
      <c r="Q9" s="1">
        <v>1759</v>
      </c>
      <c r="R9" s="1">
        <v>12198</v>
      </c>
      <c r="S9" s="1">
        <v>0</v>
      </c>
      <c r="T9" s="1">
        <v>0</v>
      </c>
      <c r="U9" s="1">
        <v>1061</v>
      </c>
      <c r="V9" s="1">
        <v>0</v>
      </c>
      <c r="W9" s="8">
        <f t="shared" si="0"/>
        <v>62896</v>
      </c>
    </row>
    <row r="10" spans="1:23" x14ac:dyDescent="0.25">
      <c r="A10" s="5" t="s">
        <v>6</v>
      </c>
      <c r="B10" s="1" t="s">
        <v>61</v>
      </c>
      <c r="C10" s="1" t="s">
        <v>3</v>
      </c>
      <c r="D10" s="1">
        <v>0</v>
      </c>
      <c r="E10" s="1">
        <v>7</v>
      </c>
      <c r="F10" s="1">
        <v>10770</v>
      </c>
      <c r="G10" s="1">
        <v>1930</v>
      </c>
      <c r="H10" s="1">
        <v>68</v>
      </c>
      <c r="I10" s="1">
        <v>12997</v>
      </c>
      <c r="J10" s="1">
        <v>353</v>
      </c>
      <c r="K10" s="1">
        <v>14144</v>
      </c>
      <c r="L10" s="1">
        <v>5895</v>
      </c>
      <c r="M10" s="1">
        <v>14947</v>
      </c>
      <c r="N10" s="1">
        <v>1160</v>
      </c>
      <c r="O10" s="1">
        <v>62</v>
      </c>
      <c r="P10" s="1">
        <v>813</v>
      </c>
      <c r="Q10" s="1">
        <v>1</v>
      </c>
      <c r="R10" s="1">
        <v>25104</v>
      </c>
      <c r="S10" s="1">
        <v>2094</v>
      </c>
      <c r="T10" s="1">
        <v>0</v>
      </c>
      <c r="U10" s="1">
        <v>2317</v>
      </c>
      <c r="V10" s="1">
        <v>0</v>
      </c>
      <c r="W10" s="8">
        <f t="shared" si="0"/>
        <v>92662</v>
      </c>
    </row>
    <row r="11" spans="1:23" x14ac:dyDescent="0.25">
      <c r="A11" s="5" t="s">
        <v>7</v>
      </c>
      <c r="B11" s="1" t="s">
        <v>62</v>
      </c>
      <c r="C11" s="1" t="s">
        <v>1</v>
      </c>
      <c r="D11" s="1">
        <v>0</v>
      </c>
      <c r="E11" s="1">
        <v>3</v>
      </c>
      <c r="F11" s="1">
        <v>0</v>
      </c>
      <c r="G11" s="1">
        <v>0</v>
      </c>
      <c r="H11" s="1">
        <v>0</v>
      </c>
      <c r="I11" s="1">
        <v>7</v>
      </c>
      <c r="J11" s="1">
        <v>0</v>
      </c>
      <c r="K11" s="1">
        <v>148</v>
      </c>
      <c r="L11" s="1">
        <v>1</v>
      </c>
      <c r="M11" s="1">
        <v>27</v>
      </c>
      <c r="N11" s="1">
        <v>1328</v>
      </c>
      <c r="O11" s="1">
        <v>0</v>
      </c>
      <c r="P11" s="1">
        <v>0</v>
      </c>
      <c r="Q11" s="1">
        <v>1938</v>
      </c>
      <c r="R11" s="1">
        <v>1889</v>
      </c>
      <c r="S11" s="1">
        <v>0</v>
      </c>
      <c r="T11" s="1">
        <v>0</v>
      </c>
      <c r="U11" s="1">
        <v>13</v>
      </c>
      <c r="V11" s="1">
        <v>0</v>
      </c>
      <c r="W11" s="8">
        <f t="shared" si="0"/>
        <v>5354</v>
      </c>
    </row>
    <row r="12" spans="1:23" x14ac:dyDescent="0.25">
      <c r="A12" s="5" t="s">
        <v>7</v>
      </c>
      <c r="B12" s="1" t="s">
        <v>62</v>
      </c>
      <c r="C12" s="1" t="s">
        <v>3</v>
      </c>
      <c r="D12" s="1">
        <v>0</v>
      </c>
      <c r="E12" s="1">
        <v>20</v>
      </c>
      <c r="F12" s="1">
        <v>2039</v>
      </c>
      <c r="G12" s="1">
        <v>0</v>
      </c>
      <c r="H12" s="1">
        <v>6</v>
      </c>
      <c r="I12" s="1">
        <v>69</v>
      </c>
      <c r="J12" s="1">
        <v>0</v>
      </c>
      <c r="K12" s="1">
        <v>13</v>
      </c>
      <c r="L12" s="1">
        <v>1</v>
      </c>
      <c r="M12" s="1">
        <v>394</v>
      </c>
      <c r="N12" s="1">
        <v>51</v>
      </c>
      <c r="O12" s="1">
        <v>0</v>
      </c>
      <c r="P12" s="1">
        <v>0</v>
      </c>
      <c r="Q12" s="1">
        <v>0</v>
      </c>
      <c r="R12" s="1">
        <v>114</v>
      </c>
      <c r="S12" s="1">
        <v>1</v>
      </c>
      <c r="T12" s="1">
        <v>0</v>
      </c>
      <c r="U12" s="1">
        <v>93</v>
      </c>
      <c r="V12" s="1">
        <v>0</v>
      </c>
      <c r="W12" s="8">
        <f t="shared" si="0"/>
        <v>2801</v>
      </c>
    </row>
    <row r="13" spans="1:23" x14ac:dyDescent="0.25">
      <c r="A13" s="5" t="s">
        <v>8</v>
      </c>
      <c r="B13" s="1" t="s">
        <v>63</v>
      </c>
      <c r="C13" s="1" t="s">
        <v>1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12968</v>
      </c>
      <c r="V13" s="1">
        <v>0</v>
      </c>
      <c r="W13" s="8">
        <f t="shared" si="0"/>
        <v>12968</v>
      </c>
    </row>
    <row r="14" spans="1:23" x14ac:dyDescent="0.25">
      <c r="A14" s="5" t="s">
        <v>8</v>
      </c>
      <c r="B14" s="1" t="s">
        <v>63</v>
      </c>
      <c r="C14" s="1" t="s">
        <v>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7861</v>
      </c>
      <c r="V14" s="1">
        <v>0</v>
      </c>
      <c r="W14" s="8">
        <f t="shared" si="0"/>
        <v>7861</v>
      </c>
    </row>
    <row r="15" spans="1:23" x14ac:dyDescent="0.25">
      <c r="A15" s="5" t="s">
        <v>9</v>
      </c>
      <c r="B15" s="1" t="s">
        <v>64</v>
      </c>
      <c r="C15" s="1" t="s">
        <v>3</v>
      </c>
      <c r="D15" s="1">
        <v>0</v>
      </c>
      <c r="E15" s="1">
        <v>40484</v>
      </c>
      <c r="F15" s="1">
        <v>2488</v>
      </c>
      <c r="G15" s="1">
        <v>936</v>
      </c>
      <c r="H15" s="1">
        <v>2568</v>
      </c>
      <c r="I15" s="1">
        <v>7248</v>
      </c>
      <c r="J15" s="1">
        <v>23639</v>
      </c>
      <c r="K15" s="1">
        <v>21043</v>
      </c>
      <c r="L15" s="1">
        <v>8619</v>
      </c>
      <c r="M15" s="1">
        <v>630753</v>
      </c>
      <c r="N15" s="1">
        <v>350201</v>
      </c>
      <c r="O15" s="1">
        <v>4668</v>
      </c>
      <c r="P15" s="1">
        <v>8582</v>
      </c>
      <c r="Q15" s="1">
        <v>777</v>
      </c>
      <c r="R15" s="1">
        <v>47519</v>
      </c>
      <c r="S15" s="1">
        <v>5286</v>
      </c>
      <c r="T15" s="1">
        <v>4236</v>
      </c>
      <c r="U15" s="1">
        <v>62848</v>
      </c>
      <c r="V15" s="1">
        <v>0</v>
      </c>
      <c r="W15" s="8">
        <f t="shared" si="0"/>
        <v>1221895</v>
      </c>
    </row>
    <row r="16" spans="1:23" x14ac:dyDescent="0.25">
      <c r="A16" s="5" t="s">
        <v>10</v>
      </c>
      <c r="B16" s="1" t="s">
        <v>65</v>
      </c>
      <c r="C16" s="1" t="s">
        <v>3</v>
      </c>
      <c r="D16" s="1">
        <v>0</v>
      </c>
      <c r="E16" s="1">
        <v>58</v>
      </c>
      <c r="F16" s="1">
        <v>46</v>
      </c>
      <c r="G16" s="1">
        <v>27</v>
      </c>
      <c r="H16" s="1">
        <v>1</v>
      </c>
      <c r="I16" s="1">
        <v>1351</v>
      </c>
      <c r="J16" s="1">
        <v>287</v>
      </c>
      <c r="K16" s="1">
        <v>395</v>
      </c>
      <c r="L16" s="1">
        <v>21</v>
      </c>
      <c r="M16" s="1">
        <v>19547</v>
      </c>
      <c r="N16" s="1">
        <v>26979</v>
      </c>
      <c r="O16" s="1">
        <v>97</v>
      </c>
      <c r="P16" s="1">
        <v>425</v>
      </c>
      <c r="Q16" s="1">
        <v>50</v>
      </c>
      <c r="R16" s="1">
        <v>6827</v>
      </c>
      <c r="S16" s="1">
        <v>30</v>
      </c>
      <c r="T16" s="1">
        <v>52</v>
      </c>
      <c r="U16" s="1">
        <v>12604</v>
      </c>
      <c r="V16" s="1">
        <v>0</v>
      </c>
      <c r="W16" s="8">
        <f t="shared" si="0"/>
        <v>68797</v>
      </c>
    </row>
    <row r="17" spans="1:23" x14ac:dyDescent="0.25">
      <c r="A17" s="5" t="s">
        <v>11</v>
      </c>
      <c r="B17" s="1" t="s">
        <v>66</v>
      </c>
      <c r="C17" s="1" t="s">
        <v>3</v>
      </c>
      <c r="D17" s="1">
        <v>1839</v>
      </c>
      <c r="E17" s="1">
        <v>915</v>
      </c>
      <c r="F17" s="1">
        <v>2164</v>
      </c>
      <c r="G17" s="1">
        <v>417</v>
      </c>
      <c r="H17" s="1">
        <v>568</v>
      </c>
      <c r="I17" s="1">
        <v>992</v>
      </c>
      <c r="J17" s="1">
        <v>154</v>
      </c>
      <c r="K17" s="1">
        <v>5266</v>
      </c>
      <c r="L17" s="1">
        <v>844</v>
      </c>
      <c r="M17" s="1">
        <v>27655</v>
      </c>
      <c r="N17" s="1">
        <v>8285</v>
      </c>
      <c r="O17" s="1">
        <v>627</v>
      </c>
      <c r="P17" s="1">
        <v>783</v>
      </c>
      <c r="Q17" s="1">
        <v>150</v>
      </c>
      <c r="R17" s="1">
        <v>26261</v>
      </c>
      <c r="S17" s="1">
        <v>617</v>
      </c>
      <c r="T17" s="1">
        <v>0</v>
      </c>
      <c r="U17" s="1">
        <v>11716</v>
      </c>
      <c r="V17" s="1">
        <v>1915</v>
      </c>
      <c r="W17" s="8">
        <f t="shared" si="0"/>
        <v>91168</v>
      </c>
    </row>
    <row r="18" spans="1:23" x14ac:dyDescent="0.25">
      <c r="A18" s="5" t="s">
        <v>12</v>
      </c>
      <c r="B18" s="1" t="s">
        <v>67</v>
      </c>
      <c r="C18" s="1" t="s">
        <v>1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8">
        <f t="shared" si="0"/>
        <v>0</v>
      </c>
    </row>
    <row r="19" spans="1:23" x14ac:dyDescent="0.25">
      <c r="A19" s="5" t="s">
        <v>12</v>
      </c>
      <c r="B19" s="1" t="s">
        <v>67</v>
      </c>
      <c r="C19" s="1" t="s">
        <v>3</v>
      </c>
      <c r="D19" s="1">
        <v>0</v>
      </c>
      <c r="E19" s="1">
        <v>0</v>
      </c>
      <c r="F19" s="1">
        <v>7116</v>
      </c>
      <c r="G19" s="1">
        <v>3</v>
      </c>
      <c r="H19" s="1">
        <v>184</v>
      </c>
      <c r="I19" s="1">
        <v>0</v>
      </c>
      <c r="J19" s="1">
        <v>27</v>
      </c>
      <c r="K19" s="1">
        <v>1175</v>
      </c>
      <c r="L19" s="1">
        <v>58092</v>
      </c>
      <c r="M19" s="1">
        <v>356</v>
      </c>
      <c r="N19" s="1">
        <v>187</v>
      </c>
      <c r="O19" s="1">
        <v>20</v>
      </c>
      <c r="P19" s="1">
        <v>21</v>
      </c>
      <c r="Q19" s="1">
        <v>1</v>
      </c>
      <c r="R19" s="1">
        <v>112105</v>
      </c>
      <c r="S19" s="1">
        <v>28</v>
      </c>
      <c r="T19" s="1">
        <v>53</v>
      </c>
      <c r="U19" s="1">
        <v>9670</v>
      </c>
      <c r="V19" s="1">
        <v>8749</v>
      </c>
      <c r="W19" s="8">
        <f t="shared" si="0"/>
        <v>197787</v>
      </c>
    </row>
    <row r="20" spans="1:23" x14ac:dyDescent="0.25">
      <c r="A20" s="5" t="s">
        <v>13</v>
      </c>
      <c r="B20" s="1" t="s">
        <v>68</v>
      </c>
      <c r="C20" s="1" t="s">
        <v>3</v>
      </c>
      <c r="D20" s="1">
        <v>0</v>
      </c>
      <c r="E20" s="1">
        <v>215</v>
      </c>
      <c r="F20" s="1">
        <v>15577</v>
      </c>
      <c r="G20" s="1">
        <v>4598</v>
      </c>
      <c r="H20" s="1">
        <v>607</v>
      </c>
      <c r="I20" s="1">
        <v>83582</v>
      </c>
      <c r="J20" s="1">
        <v>216</v>
      </c>
      <c r="K20" s="1">
        <v>7540</v>
      </c>
      <c r="L20" s="1">
        <v>1088</v>
      </c>
      <c r="M20" s="1">
        <v>3952</v>
      </c>
      <c r="N20" s="1">
        <v>33574</v>
      </c>
      <c r="O20" s="1">
        <v>2921</v>
      </c>
      <c r="P20" s="1">
        <v>485</v>
      </c>
      <c r="Q20" s="1">
        <v>268</v>
      </c>
      <c r="R20" s="1">
        <v>12468</v>
      </c>
      <c r="S20" s="1">
        <v>912</v>
      </c>
      <c r="T20" s="1">
        <v>41</v>
      </c>
      <c r="U20" s="1">
        <v>309728</v>
      </c>
      <c r="V20" s="1">
        <v>28607</v>
      </c>
      <c r="W20" s="8">
        <f t="shared" si="0"/>
        <v>506379</v>
      </c>
    </row>
    <row r="21" spans="1:23" x14ac:dyDescent="0.25">
      <c r="A21" s="5" t="s">
        <v>14</v>
      </c>
      <c r="B21" s="1" t="s">
        <v>69</v>
      </c>
      <c r="C21" s="1" t="s">
        <v>3</v>
      </c>
      <c r="D21" s="1">
        <v>6789</v>
      </c>
      <c r="E21" s="1">
        <v>117</v>
      </c>
      <c r="F21" s="1">
        <v>76</v>
      </c>
      <c r="G21" s="1">
        <v>1</v>
      </c>
      <c r="H21" s="1">
        <v>82</v>
      </c>
      <c r="I21" s="1">
        <v>13</v>
      </c>
      <c r="J21" s="1">
        <v>7</v>
      </c>
      <c r="K21" s="1">
        <v>26</v>
      </c>
      <c r="L21" s="1">
        <v>142</v>
      </c>
      <c r="M21" s="1">
        <v>77</v>
      </c>
      <c r="N21" s="1">
        <v>90</v>
      </c>
      <c r="O21" s="1">
        <v>551</v>
      </c>
      <c r="P21" s="1">
        <v>45</v>
      </c>
      <c r="Q21" s="1">
        <v>21</v>
      </c>
      <c r="R21" s="1">
        <v>46504</v>
      </c>
      <c r="S21" s="1">
        <v>187</v>
      </c>
      <c r="T21" s="1">
        <v>136</v>
      </c>
      <c r="U21" s="1">
        <v>2846</v>
      </c>
      <c r="V21" s="1">
        <v>9</v>
      </c>
      <c r="W21" s="8">
        <f t="shared" si="0"/>
        <v>57719</v>
      </c>
    </row>
    <row r="22" spans="1:23" x14ac:dyDescent="0.25">
      <c r="A22" s="5" t="s">
        <v>15</v>
      </c>
      <c r="B22" s="1" t="s">
        <v>70</v>
      </c>
      <c r="C22" s="1" t="s">
        <v>3</v>
      </c>
      <c r="D22" s="1">
        <v>2064</v>
      </c>
      <c r="E22" s="1">
        <v>788</v>
      </c>
      <c r="F22" s="1">
        <v>7611</v>
      </c>
      <c r="G22" s="1">
        <v>2558</v>
      </c>
      <c r="H22" s="1">
        <v>445</v>
      </c>
      <c r="I22" s="1">
        <v>4964</v>
      </c>
      <c r="J22" s="1">
        <v>285</v>
      </c>
      <c r="K22" s="1">
        <v>30842</v>
      </c>
      <c r="L22" s="1">
        <v>698</v>
      </c>
      <c r="M22" s="1">
        <v>2563</v>
      </c>
      <c r="N22" s="1">
        <v>13383</v>
      </c>
      <c r="O22" s="1">
        <v>905</v>
      </c>
      <c r="P22" s="1">
        <v>120</v>
      </c>
      <c r="Q22" s="1">
        <v>119</v>
      </c>
      <c r="R22" s="1">
        <v>205968</v>
      </c>
      <c r="S22" s="1">
        <v>85</v>
      </c>
      <c r="T22" s="1">
        <v>103</v>
      </c>
      <c r="U22" s="1">
        <v>36683</v>
      </c>
      <c r="V22" s="1">
        <v>35433</v>
      </c>
      <c r="W22" s="8">
        <f t="shared" si="0"/>
        <v>345617</v>
      </c>
    </row>
    <row r="23" spans="1:23" x14ac:dyDescent="0.25">
      <c r="A23" s="5" t="s">
        <v>16</v>
      </c>
      <c r="B23" s="1" t="s">
        <v>71</v>
      </c>
      <c r="C23" s="1" t="s">
        <v>1</v>
      </c>
      <c r="D23" s="1">
        <v>0</v>
      </c>
      <c r="E23" s="1">
        <v>0</v>
      </c>
      <c r="F23" s="1">
        <v>0</v>
      </c>
      <c r="G23" s="1">
        <v>0</v>
      </c>
      <c r="H23" s="1">
        <v>566</v>
      </c>
      <c r="I23" s="1">
        <v>0</v>
      </c>
      <c r="J23" s="1">
        <v>0</v>
      </c>
      <c r="K23" s="1">
        <v>1</v>
      </c>
      <c r="L23" s="1">
        <v>0</v>
      </c>
      <c r="M23" s="1">
        <v>78</v>
      </c>
      <c r="N23" s="1">
        <v>15</v>
      </c>
      <c r="O23" s="1">
        <v>16</v>
      </c>
      <c r="P23" s="1">
        <v>2</v>
      </c>
      <c r="Q23" s="1">
        <v>0</v>
      </c>
      <c r="R23" s="1">
        <v>4</v>
      </c>
      <c r="S23" s="1">
        <v>0</v>
      </c>
      <c r="T23" s="1">
        <v>0</v>
      </c>
      <c r="U23" s="1">
        <v>41</v>
      </c>
      <c r="V23" s="1">
        <v>0</v>
      </c>
      <c r="W23" s="8">
        <f t="shared" si="0"/>
        <v>723</v>
      </c>
    </row>
    <row r="24" spans="1:23" x14ac:dyDescent="0.25">
      <c r="A24" s="5" t="s">
        <v>16</v>
      </c>
      <c r="B24" s="1" t="s">
        <v>71</v>
      </c>
      <c r="C24" s="1" t="s">
        <v>3</v>
      </c>
      <c r="D24" s="1">
        <v>0</v>
      </c>
      <c r="E24" s="1">
        <v>412</v>
      </c>
      <c r="F24" s="1">
        <v>6214</v>
      </c>
      <c r="G24" s="1">
        <v>979</v>
      </c>
      <c r="H24" s="1">
        <v>1831059</v>
      </c>
      <c r="I24" s="1">
        <v>1360</v>
      </c>
      <c r="J24" s="1">
        <v>330</v>
      </c>
      <c r="K24" s="1">
        <v>5909</v>
      </c>
      <c r="L24" s="1">
        <v>20151</v>
      </c>
      <c r="M24" s="1">
        <v>6136</v>
      </c>
      <c r="N24" s="1">
        <v>21136</v>
      </c>
      <c r="O24" s="1">
        <v>177050</v>
      </c>
      <c r="P24" s="1">
        <v>193484</v>
      </c>
      <c r="Q24" s="1">
        <v>9</v>
      </c>
      <c r="R24" s="1">
        <v>1656</v>
      </c>
      <c r="S24" s="1">
        <v>3919</v>
      </c>
      <c r="T24" s="1">
        <v>10</v>
      </c>
      <c r="U24" s="1">
        <v>16950</v>
      </c>
      <c r="V24" s="1">
        <v>2115</v>
      </c>
      <c r="W24" s="8">
        <f t="shared" si="0"/>
        <v>2288879</v>
      </c>
    </row>
    <row r="25" spans="1:23" x14ac:dyDescent="0.25">
      <c r="A25" s="5" t="s">
        <v>17</v>
      </c>
      <c r="B25" s="1" t="s">
        <v>72</v>
      </c>
      <c r="C25" s="1" t="s">
        <v>3</v>
      </c>
      <c r="D25" s="1">
        <v>0</v>
      </c>
      <c r="E25" s="1">
        <v>0</v>
      </c>
      <c r="F25" s="1">
        <v>37</v>
      </c>
      <c r="G25" s="1">
        <v>15808</v>
      </c>
      <c r="H25" s="1">
        <v>2</v>
      </c>
      <c r="I25" s="1">
        <v>64</v>
      </c>
      <c r="J25" s="1">
        <v>0</v>
      </c>
      <c r="K25" s="1">
        <v>755</v>
      </c>
      <c r="L25" s="1">
        <v>22</v>
      </c>
      <c r="M25" s="1">
        <v>8</v>
      </c>
      <c r="N25" s="1">
        <v>4574</v>
      </c>
      <c r="O25" s="1">
        <v>1967</v>
      </c>
      <c r="P25" s="1">
        <v>2</v>
      </c>
      <c r="Q25" s="1">
        <v>0</v>
      </c>
      <c r="R25" s="1">
        <v>1972</v>
      </c>
      <c r="S25" s="1">
        <v>0</v>
      </c>
      <c r="T25" s="1">
        <v>2</v>
      </c>
      <c r="U25" s="1">
        <v>337</v>
      </c>
      <c r="V25" s="1">
        <v>147</v>
      </c>
      <c r="W25" s="8">
        <f t="shared" si="0"/>
        <v>25697</v>
      </c>
    </row>
    <row r="26" spans="1:23" x14ac:dyDescent="0.25">
      <c r="A26" s="5" t="s">
        <v>18</v>
      </c>
      <c r="B26" s="1" t="s">
        <v>73</v>
      </c>
      <c r="C26" s="1" t="s">
        <v>1</v>
      </c>
      <c r="D26" s="1">
        <v>0</v>
      </c>
      <c r="E26" s="1">
        <v>1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88</v>
      </c>
      <c r="N26" s="1">
        <v>27</v>
      </c>
      <c r="O26" s="1">
        <v>7</v>
      </c>
      <c r="P26" s="1">
        <v>2</v>
      </c>
      <c r="Q26" s="1">
        <v>0</v>
      </c>
      <c r="R26" s="1">
        <v>201</v>
      </c>
      <c r="S26" s="1">
        <v>0</v>
      </c>
      <c r="T26" s="1">
        <v>0</v>
      </c>
      <c r="U26" s="1">
        <v>3</v>
      </c>
      <c r="V26" s="1">
        <v>0</v>
      </c>
      <c r="W26" s="8">
        <f t="shared" si="0"/>
        <v>329</v>
      </c>
    </row>
    <row r="27" spans="1:23" x14ac:dyDescent="0.25">
      <c r="A27" s="5" t="s">
        <v>19</v>
      </c>
      <c r="B27" s="1" t="s">
        <v>74</v>
      </c>
      <c r="C27" s="1" t="s">
        <v>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2306</v>
      </c>
      <c r="V27" s="1">
        <v>29853</v>
      </c>
      <c r="W27" s="8">
        <f t="shared" si="0"/>
        <v>32159</v>
      </c>
    </row>
    <row r="28" spans="1:23" x14ac:dyDescent="0.25">
      <c r="A28" s="5" t="s">
        <v>19</v>
      </c>
      <c r="B28" s="1" t="s">
        <v>74</v>
      </c>
      <c r="C28" s="1" t="s">
        <v>3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8">
        <f t="shared" si="0"/>
        <v>0</v>
      </c>
    </row>
    <row r="29" spans="1:23" x14ac:dyDescent="0.25">
      <c r="A29" s="5" t="s">
        <v>20</v>
      </c>
      <c r="B29" s="1" t="s">
        <v>75</v>
      </c>
      <c r="C29" s="1" t="s">
        <v>1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38137</v>
      </c>
      <c r="V29" s="1">
        <v>0</v>
      </c>
      <c r="W29" s="8">
        <f t="shared" si="0"/>
        <v>38137</v>
      </c>
    </row>
    <row r="30" spans="1:23" x14ac:dyDescent="0.25">
      <c r="A30" s="5" t="s">
        <v>20</v>
      </c>
      <c r="B30" s="1" t="s">
        <v>75</v>
      </c>
      <c r="C30" s="1" t="s">
        <v>3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8">
        <f t="shared" si="0"/>
        <v>0</v>
      </c>
    </row>
    <row r="31" spans="1:23" x14ac:dyDescent="0.25">
      <c r="A31" s="5" t="s">
        <v>21</v>
      </c>
      <c r="B31" s="1" t="s">
        <v>76</v>
      </c>
      <c r="C31" s="1" t="s">
        <v>1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61643</v>
      </c>
      <c r="V31" s="1">
        <v>0</v>
      </c>
      <c r="W31" s="8">
        <f t="shared" si="0"/>
        <v>61643</v>
      </c>
    </row>
    <row r="32" spans="1:23" x14ac:dyDescent="0.25">
      <c r="A32" s="5" t="s">
        <v>21</v>
      </c>
      <c r="B32" s="1" t="s">
        <v>76</v>
      </c>
      <c r="C32" s="1" t="s">
        <v>3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8">
        <f t="shared" si="0"/>
        <v>0</v>
      </c>
    </row>
    <row r="33" spans="1:23" x14ac:dyDescent="0.25">
      <c r="A33" s="5" t="s">
        <v>22</v>
      </c>
      <c r="B33" s="1" t="s">
        <v>77</v>
      </c>
      <c r="C33" s="1" t="s">
        <v>3</v>
      </c>
      <c r="D33" s="1">
        <v>0</v>
      </c>
      <c r="E33" s="1">
        <v>12</v>
      </c>
      <c r="F33" s="1">
        <v>109539</v>
      </c>
      <c r="G33" s="1">
        <v>24</v>
      </c>
      <c r="H33" s="1">
        <v>0</v>
      </c>
      <c r="I33" s="1">
        <v>0</v>
      </c>
      <c r="J33" s="1">
        <v>0</v>
      </c>
      <c r="K33" s="1">
        <v>153</v>
      </c>
      <c r="L33" s="1">
        <v>0</v>
      </c>
      <c r="M33" s="1">
        <v>1846</v>
      </c>
      <c r="N33" s="1">
        <v>930</v>
      </c>
      <c r="O33" s="1">
        <v>48</v>
      </c>
      <c r="P33" s="1">
        <v>424</v>
      </c>
      <c r="Q33" s="1">
        <v>353</v>
      </c>
      <c r="R33" s="1">
        <v>909</v>
      </c>
      <c r="S33" s="1">
        <v>323</v>
      </c>
      <c r="T33" s="1">
        <v>0</v>
      </c>
      <c r="U33" s="1">
        <v>17530</v>
      </c>
      <c r="V33" s="1">
        <v>0</v>
      </c>
      <c r="W33" s="8">
        <f t="shared" si="0"/>
        <v>132091</v>
      </c>
    </row>
    <row r="34" spans="1:23" x14ac:dyDescent="0.25">
      <c r="A34" s="5" t="s">
        <v>23</v>
      </c>
      <c r="B34" s="1" t="s">
        <v>78</v>
      </c>
      <c r="C34" s="1" t="s">
        <v>3</v>
      </c>
      <c r="D34" s="1">
        <v>541332</v>
      </c>
      <c r="E34" s="1">
        <v>0</v>
      </c>
      <c r="F34" s="1">
        <v>350324</v>
      </c>
      <c r="G34" s="1">
        <v>0</v>
      </c>
      <c r="H34" s="1">
        <v>651</v>
      </c>
      <c r="I34" s="1">
        <v>0</v>
      </c>
      <c r="J34" s="1">
        <v>0</v>
      </c>
      <c r="K34" s="1">
        <v>16</v>
      </c>
      <c r="L34" s="1">
        <v>6</v>
      </c>
      <c r="M34" s="1">
        <v>0</v>
      </c>
      <c r="N34" s="1">
        <v>0</v>
      </c>
      <c r="O34" s="1">
        <v>393</v>
      </c>
      <c r="P34" s="1">
        <v>0</v>
      </c>
      <c r="Q34" s="1">
        <v>5</v>
      </c>
      <c r="R34" s="1">
        <v>0</v>
      </c>
      <c r="S34" s="1">
        <v>0</v>
      </c>
      <c r="T34" s="1">
        <v>0</v>
      </c>
      <c r="U34" s="1">
        <v>7281</v>
      </c>
      <c r="V34" s="1">
        <v>15726</v>
      </c>
      <c r="W34" s="8">
        <f t="shared" si="0"/>
        <v>915734</v>
      </c>
    </row>
    <row r="35" spans="1:23" x14ac:dyDescent="0.25">
      <c r="A35" s="5" t="s">
        <v>24</v>
      </c>
      <c r="B35" s="1" t="s">
        <v>79</v>
      </c>
      <c r="C35" s="1" t="s">
        <v>3</v>
      </c>
      <c r="D35" s="1">
        <v>0</v>
      </c>
      <c r="E35" s="1">
        <v>0</v>
      </c>
      <c r="F35" s="1">
        <v>14433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790</v>
      </c>
      <c r="S35" s="1">
        <v>0</v>
      </c>
      <c r="T35" s="1">
        <v>0</v>
      </c>
      <c r="U35" s="1">
        <v>916</v>
      </c>
      <c r="V35" s="1">
        <v>0</v>
      </c>
      <c r="W35" s="8">
        <f t="shared" ref="W35:W53" si="1">D35+E35+F35+G35+H35+J35+I35+K35+L35+M35+N35+O35+P35+Q35+R35+S35+T35+U35+V35</f>
        <v>16139</v>
      </c>
    </row>
    <row r="36" spans="1:23" x14ac:dyDescent="0.25">
      <c r="A36" s="5" t="s">
        <v>46</v>
      </c>
      <c r="B36" s="1" t="s">
        <v>80</v>
      </c>
      <c r="C36" s="1" t="s">
        <v>3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1574529</v>
      </c>
      <c r="V36" s="1">
        <v>3507250</v>
      </c>
      <c r="W36" s="8">
        <f t="shared" si="1"/>
        <v>5081779</v>
      </c>
    </row>
    <row r="37" spans="1:23" x14ac:dyDescent="0.25">
      <c r="A37" s="5" t="s">
        <v>47</v>
      </c>
      <c r="B37" s="1" t="s">
        <v>81</v>
      </c>
      <c r="C37" s="1" t="s">
        <v>1</v>
      </c>
      <c r="D37" s="1">
        <v>0</v>
      </c>
      <c r="E37" s="1">
        <v>1</v>
      </c>
      <c r="F37" s="1">
        <v>1</v>
      </c>
      <c r="G37" s="1">
        <v>1</v>
      </c>
      <c r="H37" s="1">
        <v>0</v>
      </c>
      <c r="I37" s="1">
        <v>3</v>
      </c>
      <c r="J37" s="1">
        <v>41</v>
      </c>
      <c r="K37" s="1">
        <v>281</v>
      </c>
      <c r="L37" s="1">
        <v>0</v>
      </c>
      <c r="M37" s="1">
        <v>1117</v>
      </c>
      <c r="N37" s="1">
        <v>344</v>
      </c>
      <c r="O37" s="1">
        <v>0</v>
      </c>
      <c r="P37" s="1">
        <v>14</v>
      </c>
      <c r="Q37" s="1">
        <v>0</v>
      </c>
      <c r="R37" s="1">
        <v>6</v>
      </c>
      <c r="S37" s="1">
        <v>0</v>
      </c>
      <c r="T37" s="1">
        <v>0</v>
      </c>
      <c r="U37" s="1">
        <v>103</v>
      </c>
      <c r="V37" s="1">
        <v>0</v>
      </c>
      <c r="W37" s="8">
        <f t="shared" si="1"/>
        <v>1912</v>
      </c>
    </row>
    <row r="38" spans="1:23" x14ac:dyDescent="0.25">
      <c r="A38" s="5" t="s">
        <v>47</v>
      </c>
      <c r="B38" s="1" t="s">
        <v>81</v>
      </c>
      <c r="C38" s="1" t="s">
        <v>3</v>
      </c>
      <c r="D38" s="1">
        <v>0</v>
      </c>
      <c r="E38" s="1">
        <v>11123</v>
      </c>
      <c r="F38" s="1">
        <v>59442</v>
      </c>
      <c r="G38" s="1">
        <v>2352</v>
      </c>
      <c r="H38" s="1">
        <v>10435</v>
      </c>
      <c r="I38" s="1">
        <v>48917</v>
      </c>
      <c r="J38" s="1">
        <v>76</v>
      </c>
      <c r="K38" s="1">
        <v>74279</v>
      </c>
      <c r="L38" s="1">
        <v>3026</v>
      </c>
      <c r="M38" s="1">
        <v>33679</v>
      </c>
      <c r="N38" s="1">
        <v>25264</v>
      </c>
      <c r="O38" s="1">
        <v>13636</v>
      </c>
      <c r="P38" s="1">
        <v>299</v>
      </c>
      <c r="Q38" s="1">
        <v>13743</v>
      </c>
      <c r="R38" s="1">
        <v>2825</v>
      </c>
      <c r="S38" s="1">
        <v>10254</v>
      </c>
      <c r="T38" s="1">
        <v>64</v>
      </c>
      <c r="U38" s="1">
        <v>271625</v>
      </c>
      <c r="V38" s="1">
        <v>5825</v>
      </c>
      <c r="W38" s="8">
        <f t="shared" si="1"/>
        <v>586864</v>
      </c>
    </row>
    <row r="39" spans="1:23" x14ac:dyDescent="0.25">
      <c r="A39" s="5" t="s">
        <v>48</v>
      </c>
      <c r="B39" s="1" t="s">
        <v>82</v>
      </c>
      <c r="C39" s="1" t="s">
        <v>1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379</v>
      </c>
      <c r="L39" s="1">
        <v>110</v>
      </c>
      <c r="M39" s="1">
        <v>11141</v>
      </c>
      <c r="N39" s="1">
        <v>2</v>
      </c>
      <c r="O39" s="1">
        <v>0</v>
      </c>
      <c r="P39" s="1">
        <v>0</v>
      </c>
      <c r="Q39" s="1">
        <v>0</v>
      </c>
      <c r="R39" s="1">
        <v>226</v>
      </c>
      <c r="S39" s="1">
        <v>0</v>
      </c>
      <c r="T39" s="1">
        <v>0</v>
      </c>
      <c r="U39" s="1">
        <v>7</v>
      </c>
      <c r="V39" s="1">
        <v>0</v>
      </c>
      <c r="W39" s="8">
        <f t="shared" si="1"/>
        <v>11865</v>
      </c>
    </row>
    <row r="40" spans="1:23" x14ac:dyDescent="0.25">
      <c r="A40" s="5" t="s">
        <v>48</v>
      </c>
      <c r="B40" s="1" t="s">
        <v>82</v>
      </c>
      <c r="C40" s="1" t="s">
        <v>3</v>
      </c>
      <c r="D40" s="1">
        <v>0</v>
      </c>
      <c r="E40" s="1">
        <v>21176</v>
      </c>
      <c r="F40" s="1">
        <v>226</v>
      </c>
      <c r="G40" s="1">
        <v>326</v>
      </c>
      <c r="H40" s="1">
        <v>2</v>
      </c>
      <c r="I40" s="1">
        <v>50</v>
      </c>
      <c r="J40" s="1">
        <v>0</v>
      </c>
      <c r="K40" s="1">
        <v>327</v>
      </c>
      <c r="L40" s="1">
        <v>0</v>
      </c>
      <c r="M40" s="1">
        <v>38</v>
      </c>
      <c r="N40" s="1">
        <v>29</v>
      </c>
      <c r="O40" s="1">
        <v>44</v>
      </c>
      <c r="P40" s="1">
        <v>9</v>
      </c>
      <c r="Q40" s="1">
        <v>58</v>
      </c>
      <c r="R40" s="1">
        <v>778043</v>
      </c>
      <c r="S40" s="1">
        <v>1</v>
      </c>
      <c r="T40" s="1">
        <v>12</v>
      </c>
      <c r="U40" s="1">
        <v>132</v>
      </c>
      <c r="V40" s="1">
        <v>0</v>
      </c>
      <c r="W40" s="8">
        <f t="shared" si="1"/>
        <v>800473</v>
      </c>
    </row>
    <row r="41" spans="1:23" x14ac:dyDescent="0.25">
      <c r="A41" s="5" t="s">
        <v>49</v>
      </c>
      <c r="B41" s="1" t="s">
        <v>83</v>
      </c>
      <c r="C41" s="1" t="s">
        <v>3</v>
      </c>
      <c r="D41" s="1">
        <v>0</v>
      </c>
      <c r="E41" s="1">
        <v>15393</v>
      </c>
      <c r="F41" s="1">
        <v>18268</v>
      </c>
      <c r="G41" s="1">
        <v>0</v>
      </c>
      <c r="H41" s="1">
        <v>0</v>
      </c>
      <c r="I41" s="1">
        <v>19102</v>
      </c>
      <c r="J41" s="1">
        <v>0</v>
      </c>
      <c r="K41" s="1">
        <v>423</v>
      </c>
      <c r="L41" s="1">
        <v>51</v>
      </c>
      <c r="M41" s="1">
        <v>0</v>
      </c>
      <c r="N41" s="1">
        <v>219</v>
      </c>
      <c r="O41" s="1">
        <v>0</v>
      </c>
      <c r="P41" s="1">
        <v>671</v>
      </c>
      <c r="Q41" s="1">
        <v>158174</v>
      </c>
      <c r="R41" s="1">
        <v>0</v>
      </c>
      <c r="S41" s="1">
        <v>195</v>
      </c>
      <c r="T41" s="1">
        <v>0</v>
      </c>
      <c r="U41" s="1">
        <v>14</v>
      </c>
      <c r="V41" s="1">
        <v>0</v>
      </c>
      <c r="W41" s="8">
        <f t="shared" si="1"/>
        <v>212510</v>
      </c>
    </row>
    <row r="42" spans="1:23" x14ac:dyDescent="0.25">
      <c r="A42" s="5" t="s">
        <v>50</v>
      </c>
      <c r="B42" s="1" t="s">
        <v>84</v>
      </c>
      <c r="C42" s="1" t="s">
        <v>1</v>
      </c>
      <c r="D42" s="1">
        <v>0</v>
      </c>
      <c r="E42" s="1">
        <v>561</v>
      </c>
      <c r="F42" s="1">
        <v>2</v>
      </c>
      <c r="G42" s="1">
        <v>0</v>
      </c>
      <c r="H42" s="1">
        <v>0</v>
      </c>
      <c r="I42" s="1">
        <v>0</v>
      </c>
      <c r="J42" s="1">
        <v>363</v>
      </c>
      <c r="K42" s="1">
        <v>10</v>
      </c>
      <c r="L42" s="1">
        <v>6</v>
      </c>
      <c r="M42" s="1">
        <v>570</v>
      </c>
      <c r="N42" s="1">
        <v>24</v>
      </c>
      <c r="O42" s="1">
        <v>0</v>
      </c>
      <c r="P42" s="1">
        <v>2</v>
      </c>
      <c r="Q42" s="1">
        <v>6</v>
      </c>
      <c r="R42" s="1">
        <v>116</v>
      </c>
      <c r="S42" s="1">
        <v>17</v>
      </c>
      <c r="T42" s="1">
        <v>0</v>
      </c>
      <c r="U42" s="1">
        <v>225</v>
      </c>
      <c r="V42" s="1">
        <v>0</v>
      </c>
      <c r="W42" s="8">
        <f t="shared" si="1"/>
        <v>1902</v>
      </c>
    </row>
    <row r="43" spans="1:23" x14ac:dyDescent="0.25">
      <c r="A43" s="5" t="s">
        <v>50</v>
      </c>
      <c r="B43" s="1" t="s">
        <v>84</v>
      </c>
      <c r="C43" s="1" t="s">
        <v>3</v>
      </c>
      <c r="D43" s="1">
        <v>0</v>
      </c>
      <c r="E43" s="1">
        <v>42433</v>
      </c>
      <c r="F43" s="1">
        <v>1869</v>
      </c>
      <c r="G43" s="1">
        <v>9139</v>
      </c>
      <c r="H43" s="1">
        <v>50</v>
      </c>
      <c r="I43" s="1">
        <v>27087</v>
      </c>
      <c r="J43" s="1">
        <v>16731</v>
      </c>
      <c r="K43" s="1">
        <v>44235</v>
      </c>
      <c r="L43" s="1">
        <v>20123</v>
      </c>
      <c r="M43" s="1">
        <v>232511</v>
      </c>
      <c r="N43" s="1">
        <v>16562</v>
      </c>
      <c r="O43" s="1">
        <v>177</v>
      </c>
      <c r="P43" s="1">
        <v>9632</v>
      </c>
      <c r="Q43" s="1">
        <v>540</v>
      </c>
      <c r="R43" s="1">
        <v>97504</v>
      </c>
      <c r="S43" s="1">
        <v>200716</v>
      </c>
      <c r="T43" s="1">
        <v>192</v>
      </c>
      <c r="U43" s="1">
        <v>183813</v>
      </c>
      <c r="V43" s="1">
        <v>146670</v>
      </c>
      <c r="W43" s="8">
        <f t="shared" si="1"/>
        <v>1049984</v>
      </c>
    </row>
    <row r="44" spans="1:23" x14ac:dyDescent="0.25">
      <c r="A44" s="5" t="s">
        <v>25</v>
      </c>
      <c r="B44" s="1" t="s">
        <v>85</v>
      </c>
      <c r="C44" s="1" t="s">
        <v>1</v>
      </c>
      <c r="D44" s="1">
        <v>0</v>
      </c>
      <c r="E44" s="1">
        <v>103092</v>
      </c>
      <c r="F44" s="1">
        <v>39</v>
      </c>
      <c r="G44" s="1">
        <v>161</v>
      </c>
      <c r="H44" s="1">
        <v>1</v>
      </c>
      <c r="I44" s="1">
        <v>5</v>
      </c>
      <c r="J44" s="1">
        <v>22</v>
      </c>
      <c r="K44" s="1">
        <v>35</v>
      </c>
      <c r="L44" s="1">
        <v>9</v>
      </c>
      <c r="M44" s="1">
        <v>2576</v>
      </c>
      <c r="N44" s="1">
        <v>460</v>
      </c>
      <c r="O44" s="1">
        <v>25</v>
      </c>
      <c r="P44" s="1">
        <v>552</v>
      </c>
      <c r="Q44" s="1">
        <v>0</v>
      </c>
      <c r="R44" s="1">
        <v>37</v>
      </c>
      <c r="S44" s="1">
        <v>0</v>
      </c>
      <c r="T44" s="1">
        <v>5</v>
      </c>
      <c r="U44" s="1">
        <v>5190</v>
      </c>
      <c r="V44" s="1">
        <v>0</v>
      </c>
      <c r="W44" s="8">
        <f t="shared" si="1"/>
        <v>112209</v>
      </c>
    </row>
    <row r="45" spans="1:23" x14ac:dyDescent="0.25">
      <c r="A45" s="5" t="s">
        <v>25</v>
      </c>
      <c r="B45" s="1" t="s">
        <v>85</v>
      </c>
      <c r="C45" s="1" t="s">
        <v>3</v>
      </c>
      <c r="D45" s="1">
        <v>0</v>
      </c>
      <c r="E45" s="1">
        <v>152432470</v>
      </c>
      <c r="F45" s="1">
        <v>133186</v>
      </c>
      <c r="G45" s="1">
        <v>6</v>
      </c>
      <c r="H45" s="1">
        <v>3</v>
      </c>
      <c r="I45" s="1">
        <v>1</v>
      </c>
      <c r="J45" s="1">
        <v>0</v>
      </c>
      <c r="K45" s="1">
        <v>78950</v>
      </c>
      <c r="L45" s="1">
        <v>101237</v>
      </c>
      <c r="M45" s="1">
        <v>549772</v>
      </c>
      <c r="N45" s="1">
        <v>41782</v>
      </c>
      <c r="O45" s="1">
        <v>5229</v>
      </c>
      <c r="P45" s="1">
        <v>24</v>
      </c>
      <c r="Q45" s="1">
        <v>12972</v>
      </c>
      <c r="R45" s="1">
        <v>14</v>
      </c>
      <c r="S45" s="1">
        <v>219920</v>
      </c>
      <c r="T45" s="1">
        <v>4</v>
      </c>
      <c r="U45" s="1">
        <v>980</v>
      </c>
      <c r="V45" s="1">
        <v>0</v>
      </c>
      <c r="W45" s="8">
        <f t="shared" si="1"/>
        <v>153576550</v>
      </c>
    </row>
    <row r="46" spans="1:23" x14ac:dyDescent="0.25">
      <c r="A46" s="5" t="s">
        <v>51</v>
      </c>
      <c r="B46" s="1" t="s">
        <v>86</v>
      </c>
      <c r="C46" s="1" t="s">
        <v>1</v>
      </c>
      <c r="D46" s="1">
        <v>0</v>
      </c>
      <c r="E46" s="1">
        <v>0</v>
      </c>
      <c r="F46" s="1">
        <v>0</v>
      </c>
      <c r="G46" s="1">
        <v>0</v>
      </c>
      <c r="H46" s="1">
        <v>591</v>
      </c>
      <c r="I46" s="1">
        <v>3</v>
      </c>
      <c r="J46" s="1">
        <v>0</v>
      </c>
      <c r="K46" s="1">
        <v>0</v>
      </c>
      <c r="L46" s="1">
        <v>213</v>
      </c>
      <c r="M46" s="1">
        <v>13049</v>
      </c>
      <c r="N46" s="1">
        <v>475</v>
      </c>
      <c r="O46" s="1">
        <v>0</v>
      </c>
      <c r="P46" s="1">
        <v>0</v>
      </c>
      <c r="Q46" s="1">
        <v>0</v>
      </c>
      <c r="R46" s="1">
        <v>4143</v>
      </c>
      <c r="S46" s="1">
        <v>0</v>
      </c>
      <c r="T46" s="1">
        <v>0</v>
      </c>
      <c r="U46" s="1">
        <v>0</v>
      </c>
      <c r="V46" s="1">
        <v>0</v>
      </c>
      <c r="W46" s="8">
        <f t="shared" si="1"/>
        <v>18474</v>
      </c>
    </row>
    <row r="47" spans="1:23" x14ac:dyDescent="0.25">
      <c r="A47" s="5" t="s">
        <v>51</v>
      </c>
      <c r="B47" s="1" t="s">
        <v>86</v>
      </c>
      <c r="C47" s="1" t="s">
        <v>3</v>
      </c>
      <c r="D47" s="1">
        <v>0</v>
      </c>
      <c r="E47" s="1">
        <v>756</v>
      </c>
      <c r="F47" s="1">
        <v>6042</v>
      </c>
      <c r="G47" s="1">
        <v>0</v>
      </c>
      <c r="H47" s="1">
        <v>29521</v>
      </c>
      <c r="I47" s="1">
        <v>0</v>
      </c>
      <c r="J47" s="1">
        <v>0</v>
      </c>
      <c r="K47" s="1">
        <v>60</v>
      </c>
      <c r="L47" s="1">
        <v>178</v>
      </c>
      <c r="M47" s="1">
        <v>274810</v>
      </c>
      <c r="N47" s="1">
        <v>4269</v>
      </c>
      <c r="O47" s="1">
        <v>390</v>
      </c>
      <c r="P47" s="1">
        <v>6870975</v>
      </c>
      <c r="Q47" s="1">
        <v>0</v>
      </c>
      <c r="R47" s="1">
        <v>2862</v>
      </c>
      <c r="S47" s="1">
        <v>1</v>
      </c>
      <c r="T47" s="1">
        <v>2621</v>
      </c>
      <c r="U47" s="1">
        <v>811</v>
      </c>
      <c r="V47" s="1">
        <v>0</v>
      </c>
      <c r="W47" s="8">
        <f t="shared" si="1"/>
        <v>7193296</v>
      </c>
    </row>
    <row r="48" spans="1:23" x14ac:dyDescent="0.25">
      <c r="A48" s="5" t="s">
        <v>52</v>
      </c>
      <c r="B48" s="1" t="s">
        <v>87</v>
      </c>
      <c r="C48" s="1" t="s">
        <v>1</v>
      </c>
      <c r="D48" s="1">
        <v>0</v>
      </c>
      <c r="E48" s="1">
        <v>54890</v>
      </c>
      <c r="F48" s="1">
        <v>0</v>
      </c>
      <c r="G48" s="1">
        <v>0</v>
      </c>
      <c r="H48" s="1">
        <v>0</v>
      </c>
      <c r="I48" s="1">
        <v>0</v>
      </c>
      <c r="J48" s="1">
        <v>22209</v>
      </c>
      <c r="K48" s="1">
        <v>1</v>
      </c>
      <c r="L48" s="1">
        <v>0</v>
      </c>
      <c r="M48" s="1">
        <v>595</v>
      </c>
      <c r="N48" s="1">
        <v>50</v>
      </c>
      <c r="O48" s="1">
        <v>0</v>
      </c>
      <c r="P48" s="1">
        <v>58</v>
      </c>
      <c r="Q48" s="1">
        <v>27</v>
      </c>
      <c r="R48" s="1">
        <v>3932</v>
      </c>
      <c r="S48" s="1">
        <v>0</v>
      </c>
      <c r="T48" s="1">
        <v>0</v>
      </c>
      <c r="U48" s="1">
        <v>327</v>
      </c>
      <c r="V48" s="1">
        <v>0</v>
      </c>
      <c r="W48" s="8">
        <f t="shared" si="1"/>
        <v>82089</v>
      </c>
    </row>
    <row r="49" spans="1:23" x14ac:dyDescent="0.25">
      <c r="A49" s="5" t="s">
        <v>52</v>
      </c>
      <c r="B49" s="1" t="s">
        <v>87</v>
      </c>
      <c r="C49" s="1" t="s">
        <v>3</v>
      </c>
      <c r="D49" s="1">
        <v>0</v>
      </c>
      <c r="E49" s="1">
        <v>10052</v>
      </c>
      <c r="F49" s="1">
        <v>815</v>
      </c>
      <c r="G49" s="1">
        <v>0</v>
      </c>
      <c r="H49" s="1">
        <v>0</v>
      </c>
      <c r="I49" s="1">
        <v>0</v>
      </c>
      <c r="J49" s="1">
        <v>0</v>
      </c>
      <c r="K49" s="1">
        <v>265</v>
      </c>
      <c r="L49" s="1">
        <v>33</v>
      </c>
      <c r="M49" s="1">
        <v>9734</v>
      </c>
      <c r="N49" s="1">
        <v>10838</v>
      </c>
      <c r="O49" s="1">
        <v>0</v>
      </c>
      <c r="P49" s="1">
        <v>741</v>
      </c>
      <c r="Q49" s="1">
        <v>47938</v>
      </c>
      <c r="R49" s="1">
        <v>65265</v>
      </c>
      <c r="S49" s="1">
        <v>603101</v>
      </c>
      <c r="T49" s="1">
        <v>0</v>
      </c>
      <c r="U49" s="1">
        <v>87032</v>
      </c>
      <c r="V49" s="1">
        <v>40739</v>
      </c>
      <c r="W49" s="8">
        <f t="shared" si="1"/>
        <v>876553</v>
      </c>
    </row>
    <row r="50" spans="1:23" x14ac:dyDescent="0.25">
      <c r="A50" s="5" t="s">
        <v>53</v>
      </c>
      <c r="B50" s="1" t="s">
        <v>88</v>
      </c>
      <c r="C50" s="1" t="s">
        <v>1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8">
        <f t="shared" si="1"/>
        <v>0</v>
      </c>
    </row>
    <row r="51" spans="1:23" x14ac:dyDescent="0.25">
      <c r="A51" s="5" t="s">
        <v>53</v>
      </c>
      <c r="B51" s="1" t="s">
        <v>88</v>
      </c>
      <c r="C51" s="1" t="s">
        <v>3</v>
      </c>
      <c r="D51" s="1">
        <v>0</v>
      </c>
      <c r="E51" s="1">
        <v>171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26</v>
      </c>
      <c r="T51" s="1">
        <v>0</v>
      </c>
      <c r="U51" s="1">
        <v>0</v>
      </c>
      <c r="V51" s="1">
        <v>0</v>
      </c>
      <c r="W51" s="8">
        <f t="shared" si="1"/>
        <v>197</v>
      </c>
    </row>
    <row r="52" spans="1:23" x14ac:dyDescent="0.25">
      <c r="A52" s="5" t="s">
        <v>26</v>
      </c>
      <c r="B52" s="1" t="s">
        <v>89</v>
      </c>
      <c r="C52" s="1" t="s">
        <v>1</v>
      </c>
      <c r="D52" s="1">
        <v>0</v>
      </c>
      <c r="E52" s="1">
        <v>681</v>
      </c>
      <c r="F52" s="1">
        <v>1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1</v>
      </c>
      <c r="P52" s="1">
        <v>0</v>
      </c>
      <c r="Q52" s="1">
        <v>0</v>
      </c>
      <c r="R52" s="1">
        <v>422</v>
      </c>
      <c r="S52" s="1">
        <v>0</v>
      </c>
      <c r="T52" s="1">
        <v>0</v>
      </c>
      <c r="U52" s="1">
        <v>0</v>
      </c>
      <c r="V52" s="1">
        <v>0</v>
      </c>
      <c r="W52" s="8">
        <f t="shared" si="1"/>
        <v>1105</v>
      </c>
    </row>
    <row r="53" spans="1:23" x14ac:dyDescent="0.25">
      <c r="A53" s="5" t="s">
        <v>26</v>
      </c>
      <c r="B53" s="1" t="s">
        <v>89</v>
      </c>
      <c r="C53" s="1" t="s">
        <v>3</v>
      </c>
      <c r="D53" s="1">
        <v>0</v>
      </c>
      <c r="E53" s="1">
        <v>0</v>
      </c>
      <c r="F53" s="1">
        <v>4</v>
      </c>
      <c r="G53" s="1">
        <v>0</v>
      </c>
      <c r="H53" s="1">
        <v>0</v>
      </c>
      <c r="I53" s="1">
        <v>18</v>
      </c>
      <c r="J53" s="1">
        <v>0</v>
      </c>
      <c r="K53" s="1">
        <v>0</v>
      </c>
      <c r="L53" s="1">
        <v>0</v>
      </c>
      <c r="M53" s="1">
        <v>787</v>
      </c>
      <c r="N53" s="1">
        <v>0</v>
      </c>
      <c r="O53" s="1">
        <v>0</v>
      </c>
      <c r="P53" s="1">
        <v>0</v>
      </c>
      <c r="Q53" s="1">
        <v>0</v>
      </c>
      <c r="R53" s="1">
        <v>96914</v>
      </c>
      <c r="S53" s="1">
        <v>0</v>
      </c>
      <c r="T53" s="1">
        <v>0</v>
      </c>
      <c r="U53" s="1">
        <v>250</v>
      </c>
      <c r="V53" s="1">
        <v>0</v>
      </c>
      <c r="W53" s="8">
        <f t="shared" si="1"/>
        <v>97973</v>
      </c>
    </row>
    <row r="54" spans="1:23" x14ac:dyDescent="0.25">
      <c r="B54" s="1"/>
      <c r="C54" s="8" t="s">
        <v>1</v>
      </c>
      <c r="D54" s="8">
        <f>D3+D4+D6+D7+D9+D11+D13+D18+D23+D26+D27+D29+D31+D37+D39+D42+D44+D46+D48+D50+D52</f>
        <v>7549</v>
      </c>
      <c r="E54" s="8">
        <f t="shared" ref="E54:V54" si="2">E3+E4+E6+E7+E9+E11+E13+E18+E23+E26+E27+E29+E31+E37+E39+E42+E44+E46+E48+E50+E52</f>
        <v>206832</v>
      </c>
      <c r="F54" s="8">
        <f t="shared" si="2"/>
        <v>2552</v>
      </c>
      <c r="G54" s="8">
        <f t="shared" si="2"/>
        <v>2076</v>
      </c>
      <c r="H54" s="8">
        <f t="shared" si="2"/>
        <v>1907</v>
      </c>
      <c r="I54" s="8">
        <f t="shared" si="2"/>
        <v>767</v>
      </c>
      <c r="J54" s="8">
        <f t="shared" si="2"/>
        <v>54719</v>
      </c>
      <c r="K54" s="8">
        <f t="shared" si="2"/>
        <v>10907</v>
      </c>
      <c r="L54" s="8">
        <f t="shared" si="2"/>
        <v>787</v>
      </c>
      <c r="M54" s="8">
        <f t="shared" si="2"/>
        <v>69065</v>
      </c>
      <c r="N54" s="8">
        <f t="shared" si="2"/>
        <v>37505</v>
      </c>
      <c r="O54" s="8">
        <f t="shared" si="2"/>
        <v>1159</v>
      </c>
      <c r="P54" s="8">
        <f t="shared" si="2"/>
        <v>1374</v>
      </c>
      <c r="Q54" s="8">
        <f t="shared" si="2"/>
        <v>4259</v>
      </c>
      <c r="R54" s="8">
        <f t="shared" si="2"/>
        <v>25034</v>
      </c>
      <c r="S54" s="8">
        <f t="shared" si="2"/>
        <v>262</v>
      </c>
      <c r="T54" s="8">
        <f t="shared" si="2"/>
        <v>42</v>
      </c>
      <c r="U54" s="8">
        <f t="shared" si="2"/>
        <v>133650</v>
      </c>
      <c r="V54" s="8">
        <f t="shared" si="2"/>
        <v>29853</v>
      </c>
      <c r="W54" s="8">
        <f>D54+E54+F54+G54+H54+J54+I54+K54+L54+M54+N54+O54+P54+Q54+R54+S54+T54+U54+V54</f>
        <v>590299</v>
      </c>
    </row>
    <row r="55" spans="1:23" x14ac:dyDescent="0.25">
      <c r="B55" s="1"/>
      <c r="C55" s="8" t="s">
        <v>3</v>
      </c>
      <c r="D55" s="8">
        <f>D5+D8+D10+D12+D14+D15+D16+D17+D19+D20+D21+D22+D24+D25+D28+D30+D32+D33+D34+D35+D36+D38+D40+D41+D43+D45+D47+D49+D51+D53</f>
        <v>552024</v>
      </c>
      <c r="E55" s="8">
        <f t="shared" ref="E55:V55" si="3">E5+E8+E10+E12+E14+E15+E16+E17+E19+E20+E21+E22+E24+E25+E28+E30+E32+E33+E34+E35+E36+E38+E40+E41+E43+E45+E47+E49+E51+E53</f>
        <v>152576734</v>
      </c>
      <c r="F55" s="8">
        <f t="shared" si="3"/>
        <v>749501</v>
      </c>
      <c r="G55" s="8">
        <f t="shared" si="3"/>
        <v>39218</v>
      </c>
      <c r="H55" s="8">
        <f t="shared" si="3"/>
        <v>1876755</v>
      </c>
      <c r="I55" s="8">
        <f t="shared" si="3"/>
        <v>208011</v>
      </c>
      <c r="J55" s="8">
        <f t="shared" si="3"/>
        <v>43753</v>
      </c>
      <c r="K55" s="8">
        <f t="shared" si="3"/>
        <v>840760</v>
      </c>
      <c r="L55" s="8">
        <f t="shared" si="3"/>
        <v>223774</v>
      </c>
      <c r="M55" s="8">
        <f t="shared" si="3"/>
        <v>1811549</v>
      </c>
      <c r="N55" s="8">
        <f t="shared" si="3"/>
        <v>560686</v>
      </c>
      <c r="O55" s="8">
        <f t="shared" si="3"/>
        <v>209139</v>
      </c>
      <c r="P55" s="8">
        <f t="shared" si="3"/>
        <v>7090458</v>
      </c>
      <c r="Q55" s="8">
        <f t="shared" si="3"/>
        <v>235189</v>
      </c>
      <c r="R55" s="8">
        <f t="shared" si="3"/>
        <v>1531761</v>
      </c>
      <c r="S55" s="8">
        <f t="shared" si="3"/>
        <v>1047749</v>
      </c>
      <c r="T55" s="8">
        <f t="shared" si="3"/>
        <v>7533</v>
      </c>
      <c r="U55" s="8">
        <f t="shared" si="3"/>
        <v>2619322</v>
      </c>
      <c r="V55" s="8">
        <f t="shared" si="3"/>
        <v>3793200</v>
      </c>
      <c r="W55" s="8">
        <f>D55+E55+F55+G55+H55+J55+I55+K55+L55+M55+N55+O55+P55+Q55+R55+S55+T55+U55+V55</f>
        <v>176017116</v>
      </c>
    </row>
    <row r="56" spans="1:23" x14ac:dyDescent="0.25">
      <c r="B56" s="1"/>
      <c r="C56" s="8" t="s">
        <v>55</v>
      </c>
      <c r="D56" s="8">
        <f>SUM(D3:D53)</f>
        <v>559573</v>
      </c>
      <c r="E56" s="8">
        <f t="shared" ref="E56:V56" si="4">SUM(E3:E53)</f>
        <v>152783566</v>
      </c>
      <c r="F56" s="8">
        <f t="shared" si="4"/>
        <v>752053</v>
      </c>
      <c r="G56" s="8">
        <f t="shared" si="4"/>
        <v>41294</v>
      </c>
      <c r="H56" s="8">
        <f t="shared" si="4"/>
        <v>1878662</v>
      </c>
      <c r="I56" s="8">
        <f t="shared" si="4"/>
        <v>208778</v>
      </c>
      <c r="J56" s="8">
        <f t="shared" si="4"/>
        <v>98472</v>
      </c>
      <c r="K56" s="8">
        <f t="shared" si="4"/>
        <v>851667</v>
      </c>
      <c r="L56" s="8">
        <f t="shared" si="4"/>
        <v>224561</v>
      </c>
      <c r="M56" s="8">
        <f t="shared" si="4"/>
        <v>1880614</v>
      </c>
      <c r="N56" s="8">
        <f t="shared" si="4"/>
        <v>598191</v>
      </c>
      <c r="O56" s="8">
        <f t="shared" si="4"/>
        <v>210298</v>
      </c>
      <c r="P56" s="8">
        <f t="shared" si="4"/>
        <v>7091832</v>
      </c>
      <c r="Q56" s="8">
        <f t="shared" si="4"/>
        <v>239448</v>
      </c>
      <c r="R56" s="8">
        <f t="shared" si="4"/>
        <v>1556795</v>
      </c>
      <c r="S56" s="8">
        <f t="shared" si="4"/>
        <v>1048011</v>
      </c>
      <c r="T56" s="8">
        <f t="shared" si="4"/>
        <v>7575</v>
      </c>
      <c r="U56" s="8">
        <f t="shared" si="4"/>
        <v>2752972</v>
      </c>
      <c r="V56" s="8">
        <f t="shared" si="4"/>
        <v>3823053</v>
      </c>
      <c r="W56" s="9">
        <f>D56+E56+F56+G56+H56+J56+I56+K56+L56+M56+N56+O56+P56+Q56+R56+S56+T56+U56+V56</f>
        <v>176607415</v>
      </c>
    </row>
    <row r="58" spans="1:23" x14ac:dyDescent="0.25">
      <c r="B58" s="2" t="s">
        <v>110</v>
      </c>
      <c r="C58"/>
    </row>
    <row r="59" spans="1:23" x14ac:dyDescent="0.25">
      <c r="B59" s="3"/>
      <c r="C59" s="3" t="s">
        <v>111</v>
      </c>
    </row>
    <row r="60" spans="1:23" x14ac:dyDescent="0.25">
      <c r="B60" s="11"/>
      <c r="C60" s="3" t="s">
        <v>112</v>
      </c>
    </row>
  </sheetData>
  <pageMargins left="0.25" right="0.25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gener_2014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2020-01-21T10:03:54Z</dcterms:modified>
</cp:coreProperties>
</file>