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Noiembrie 2023   " sheetId="52" r:id="rId1"/>
    <sheet name="OCTOMBRIE 2023  " sheetId="51" r:id="rId2"/>
    <sheet name="AUGUST 2023 " sheetId="50" r:id="rId3"/>
    <sheet name="MAI 2023 " sheetId="49" r:id="rId4"/>
    <sheet name="APRILIE 2023 " sheetId="48" r:id="rId5"/>
  </sheets>
  <calcPr calcId="162913"/>
</workbook>
</file>

<file path=xl/calcChain.xml><?xml version="1.0" encoding="utf-8"?>
<calcChain xmlns="http://schemas.openxmlformats.org/spreadsheetml/2006/main">
  <c r="C22" i="52" l="1"/>
  <c r="C18" i="52"/>
  <c r="C8" i="52"/>
  <c r="C6" i="52"/>
  <c r="C26" i="52" l="1"/>
  <c r="C8" i="51"/>
  <c r="C9" i="51"/>
  <c r="C6" i="51"/>
  <c r="C20" i="51" l="1"/>
  <c r="C6" i="50" l="1"/>
  <c r="C23" i="50" l="1"/>
  <c r="C12" i="49" l="1"/>
  <c r="C14" i="49"/>
  <c r="C5" i="49"/>
  <c r="C23" i="49"/>
  <c r="C16" i="49"/>
  <c r="C24" i="49" l="1"/>
  <c r="C29" i="48"/>
  <c r="C15" i="48"/>
  <c r="C6" i="48"/>
  <c r="C5" i="48"/>
  <c r="C30" i="48" l="1"/>
  <c r="C32" i="48" s="1"/>
</calcChain>
</file>

<file path=xl/sharedStrings.xml><?xml version="1.0" encoding="utf-8"?>
<sst xmlns="http://schemas.openxmlformats.org/spreadsheetml/2006/main" count="231" uniqueCount="110">
  <si>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</si>
  <si>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</si>
  <si>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</si>
  <si>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</si>
  <si>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</si>
  <si>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</si>
  <si>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</si>
  <si>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</si>
  <si>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</si>
  <si>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</si>
  <si>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</si>
  <si>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</si>
  <si>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</si>
  <si>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</si>
  <si>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</si>
  <si>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</si>
  <si>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</si>
  <si>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</si>
  <si>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</si>
  <si>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</si>
  <si>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</si>
  <si>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</si>
  <si>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</si>
  <si>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</si>
  <si>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</si>
  <si>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</si>
  <si>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</si>
  <si>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</si>
  <si>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</si>
  <si>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PREMIER ENERGY</t>
  </si>
  <si>
    <t>MATE-FIN</t>
  </si>
  <si>
    <t>PERGAMENT OFFICE</t>
  </si>
  <si>
    <t>REACTIVI LABORATOR</t>
  </si>
  <si>
    <t>FIATECH</t>
  </si>
  <si>
    <t>REACTIVI CHIMICI</t>
  </si>
  <si>
    <t>TOTAL LUNA MARTIE 2023:</t>
  </si>
  <si>
    <t>LUNA APRILIE 2023:</t>
  </si>
  <si>
    <t>DRDP BRASOV</t>
  </si>
  <si>
    <t>TAXA DRUM</t>
  </si>
  <si>
    <t xml:space="preserve">OMV PETROM </t>
  </si>
  <si>
    <t>BONURI VALORICE CARBURANT AUTO</t>
  </si>
  <si>
    <t>ELECTRICA FURNIZARE</t>
  </si>
  <si>
    <t>CONZUM ENERGIE ELECTRICA</t>
  </si>
  <si>
    <t>ORION EUROPE</t>
  </si>
  <si>
    <t>FILTRE GRAVIMETRICE</t>
  </si>
  <si>
    <t>ROMTECH</t>
  </si>
  <si>
    <t>TERMOMETRU DISTILATOR</t>
  </si>
  <si>
    <t>FILTRE ASPIRATIE</t>
  </si>
  <si>
    <t>ASRO</t>
  </si>
  <si>
    <t>STANDARDE</t>
  </si>
  <si>
    <t>TUNIC PROD</t>
  </si>
  <si>
    <t>ARPEMIX CONSULT BROKER DE SAIGURARE</t>
  </si>
  <si>
    <t>RCA AUTO</t>
  </si>
  <si>
    <t>FUNDATIA ADEVARUL HARGHITEI</t>
  </si>
  <si>
    <t>ANUNT COMUNICAT DE PRESA</t>
  </si>
  <si>
    <t>HOTLINE MEDIA</t>
  </si>
  <si>
    <t>LUNA MAI 2023:</t>
  </si>
  <si>
    <t>TOTAL LUNA MAI 2023:</t>
  </si>
  <si>
    <t>ANGAJAT APM HARGHITA</t>
  </si>
  <si>
    <t>REPARATII POMPA ASPIRATIE</t>
  </si>
  <si>
    <t>DEDEMAN</t>
  </si>
  <si>
    <t>MATERIALE REPARATII INST APA</t>
  </si>
  <si>
    <t>EXTRAS CF+ TOKEN DIGIPAS+INSECTICID+TAXA DRUM</t>
  </si>
  <si>
    <t>MIDA</t>
  </si>
  <si>
    <t>PROMOTION</t>
  </si>
  <si>
    <t>CERTSIGN</t>
  </si>
  <si>
    <t>SEMNATURA ELECTRONICA</t>
  </si>
  <si>
    <t>REPARATII AUTO+ITP</t>
  </si>
  <si>
    <t>SERVICII DE CURIERAT</t>
  </si>
  <si>
    <t>CONSUM ENERGIE ELECTRICA</t>
  </si>
  <si>
    <t>TAXA DRUM AUTO HR12BGR</t>
  </si>
  <si>
    <t>LTL MECHAVILL</t>
  </si>
  <si>
    <t>VERIFICARE, MASURARE PRIZE PAMANT</t>
  </si>
  <si>
    <t>REPARATII AUTO HR 12 BGR</t>
  </si>
  <si>
    <t>ELECTRO BBSZ</t>
  </si>
  <si>
    <t>VERIFICARE SISTEM DETECTARE INCENDIU</t>
  </si>
  <si>
    <t>II SIMON RUDOLF</t>
  </si>
  <si>
    <t>REPARAT SCHIMBAT ANVELOPE</t>
  </si>
  <si>
    <t>ARPEMIX CONSULT BROKER DE ASIG</t>
  </si>
  <si>
    <t>RCA SI CASCO AUTO HR 12 BGR</t>
  </si>
  <si>
    <t>LUNA AUGUST 2023:</t>
  </si>
  <si>
    <t>TOTAL LUNA AUGUST 2023:</t>
  </si>
  <si>
    <t>RNP DIR SILVICA HARGHITA</t>
  </si>
  <si>
    <t>ASOC. PERSOANELOR CU DIZABILITATII HR</t>
  </si>
  <si>
    <t>DRAPEL RO SI EU</t>
  </si>
  <si>
    <t>SERV VERIFICARE  SISTEM DE DETECTARE INCENDIU</t>
  </si>
  <si>
    <t>APA -CANALIZARE</t>
  </si>
  <si>
    <t>SERVICII DE PUNERE IN VALOARE</t>
  </si>
  <si>
    <t>ECO-CSIK</t>
  </si>
  <si>
    <t>SERV SALUBRITATE</t>
  </si>
  <si>
    <t>OMV PETROM MARKETING</t>
  </si>
  <si>
    <t>BVCA</t>
  </si>
  <si>
    <t>LUNA OCTOMBRIE 2023:</t>
  </si>
  <si>
    <t>TOTAL LUNA OCTIMBRIE 2023:</t>
  </si>
  <si>
    <t>AMIGO INTERCOST</t>
  </si>
  <si>
    <t>ALCOOL PT ANALIZE LABORATOR</t>
  </si>
  <si>
    <t>FILTRE DE ASPIRATIE</t>
  </si>
  <si>
    <t>INSTHAR</t>
  </si>
  <si>
    <t>VERIFICARE INST GAZ</t>
  </si>
  <si>
    <t>BURSA DE CARTUSE</t>
  </si>
  <si>
    <t>TONERE</t>
  </si>
  <si>
    <t>ANGAJAT APM HR</t>
  </si>
  <si>
    <t>CHELT POSTALE PLATIT DE ANGAJAT</t>
  </si>
  <si>
    <t>BRML</t>
  </si>
  <si>
    <t>VERIFICARE DEBITMETRU, VERIF BALANTE</t>
  </si>
  <si>
    <t>ITP AUTO</t>
  </si>
  <si>
    <t>COMCOLOR</t>
  </si>
  <si>
    <t>MATERIALE PT INTRETINERE SI CURATENIE</t>
  </si>
  <si>
    <t>LUNA NOIEMBRIE 2023:</t>
  </si>
  <si>
    <t>TOTAL LUNA NOIEMBRIE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</si>
</sst>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C32" sqref="C32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108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211.56</v>
      </c>
      <c r="D5" s="7" t="s">
        <v>22</v>
      </c>
      <c r="E5" s="10"/>
    </row>
    <row r="6" spans="1:5" x14ac:dyDescent="0.25">
      <c r="A6" s="5">
        <v>2</v>
      </c>
      <c r="B6" s="7" t="s">
        <v>41</v>
      </c>
      <c r="C6" s="12">
        <f>516.8+145.61</f>
        <v>662.41</v>
      </c>
      <c r="D6" s="7" t="s">
        <v>69</v>
      </c>
      <c r="E6" s="10"/>
    </row>
    <row r="7" spans="1:5" x14ac:dyDescent="0.25">
      <c r="A7" s="5">
        <v>3</v>
      </c>
      <c r="B7" s="7" t="s">
        <v>29</v>
      </c>
      <c r="C7" s="12">
        <v>521.16999999999996</v>
      </c>
      <c r="D7" s="7" t="s">
        <v>7</v>
      </c>
      <c r="E7" s="10"/>
    </row>
    <row r="8" spans="1:5" x14ac:dyDescent="0.25">
      <c r="A8" s="5">
        <v>4</v>
      </c>
      <c r="B8" s="7" t="s">
        <v>88</v>
      </c>
      <c r="C8" s="12">
        <f>89</f>
        <v>89</v>
      </c>
      <c r="D8" s="7" t="s">
        <v>89</v>
      </c>
      <c r="E8" s="10"/>
    </row>
    <row r="9" spans="1:5" x14ac:dyDescent="0.25">
      <c r="A9" s="5">
        <v>5</v>
      </c>
      <c r="B9" s="7" t="s">
        <v>8</v>
      </c>
      <c r="C9" s="12">
        <v>331.16</v>
      </c>
      <c r="D9" s="7" t="s">
        <v>86</v>
      </c>
      <c r="E9" s="10"/>
    </row>
    <row r="10" spans="1:5" x14ac:dyDescent="0.25">
      <c r="A10" s="5">
        <v>6</v>
      </c>
      <c r="B10" s="7" t="s">
        <v>28</v>
      </c>
      <c r="C10" s="12">
        <v>50.24</v>
      </c>
      <c r="D10" s="7" t="s">
        <v>21</v>
      </c>
      <c r="E10" s="10"/>
    </row>
    <row r="11" spans="1:5" x14ac:dyDescent="0.25">
      <c r="A11" s="5">
        <v>7</v>
      </c>
      <c r="B11" s="7" t="s">
        <v>101</v>
      </c>
      <c r="C11" s="12">
        <v>10</v>
      </c>
      <c r="D11" s="7" t="s">
        <v>102</v>
      </c>
      <c r="E11" s="10"/>
    </row>
    <row r="12" spans="1:5" x14ac:dyDescent="0.25">
      <c r="A12" s="5">
        <v>8</v>
      </c>
      <c r="B12" s="7" t="s">
        <v>11</v>
      </c>
      <c r="C12" s="12">
        <v>80.3</v>
      </c>
      <c r="D12" s="7" t="s">
        <v>68</v>
      </c>
      <c r="E12" s="2"/>
    </row>
    <row r="13" spans="1:5" x14ac:dyDescent="0.25">
      <c r="A13" s="5">
        <v>9</v>
      </c>
      <c r="B13" s="7" t="s">
        <v>64</v>
      </c>
      <c r="C13" s="12">
        <v>625.35</v>
      </c>
      <c r="D13" s="7" t="s">
        <v>14</v>
      </c>
      <c r="E13" s="2"/>
    </row>
    <row r="14" spans="1:5" x14ac:dyDescent="0.25">
      <c r="A14" s="5">
        <v>10</v>
      </c>
      <c r="B14" s="7" t="s">
        <v>99</v>
      </c>
      <c r="C14" s="12">
        <v>578.64</v>
      </c>
      <c r="D14" s="7" t="s">
        <v>100</v>
      </c>
      <c r="E14" s="2"/>
    </row>
    <row r="15" spans="1:5" x14ac:dyDescent="0.25">
      <c r="A15" s="5">
        <v>11</v>
      </c>
      <c r="B15" s="7" t="s">
        <v>19</v>
      </c>
      <c r="C15" s="12">
        <v>1063.6199999999999</v>
      </c>
      <c r="D15" s="7" t="s">
        <v>20</v>
      </c>
      <c r="E15" s="2"/>
    </row>
    <row r="16" spans="1:5" x14ac:dyDescent="0.25">
      <c r="A16" s="5">
        <v>12</v>
      </c>
      <c r="B16" s="7" t="s">
        <v>5</v>
      </c>
      <c r="C16" s="12">
        <v>1500</v>
      </c>
      <c r="D16" s="7" t="s">
        <v>23</v>
      </c>
      <c r="E16" s="2"/>
    </row>
    <row r="17" spans="1:5" x14ac:dyDescent="0.25">
      <c r="A17" s="5">
        <v>13</v>
      </c>
      <c r="B17" s="7" t="s">
        <v>18</v>
      </c>
      <c r="C17" s="12">
        <v>147.83000000000001</v>
      </c>
      <c r="D17" s="7" t="s">
        <v>13</v>
      </c>
      <c r="E17" s="2"/>
    </row>
    <row r="18" spans="1:5" x14ac:dyDescent="0.25">
      <c r="A18" s="5">
        <v>14</v>
      </c>
      <c r="B18" s="7" t="s">
        <v>30</v>
      </c>
      <c r="C18" s="12">
        <f>676+561.6</f>
        <v>1237.5999999999999</v>
      </c>
      <c r="D18" s="7" t="s">
        <v>96</v>
      </c>
      <c r="E18" s="2"/>
    </row>
    <row r="19" spans="1:5" ht="17.25" customHeight="1" x14ac:dyDescent="0.25">
      <c r="A19" s="5">
        <v>15</v>
      </c>
      <c r="B19" s="7" t="s">
        <v>94</v>
      </c>
      <c r="C19" s="12">
        <v>986.99</v>
      </c>
      <c r="D19" s="7" t="s">
        <v>95</v>
      </c>
      <c r="E19" s="2"/>
    </row>
    <row r="20" spans="1:5" ht="17.25" customHeight="1" x14ac:dyDescent="0.25">
      <c r="A20" s="5">
        <v>16</v>
      </c>
      <c r="B20" s="7" t="s">
        <v>63</v>
      </c>
      <c r="C20" s="12">
        <v>175</v>
      </c>
      <c r="D20" s="7" t="s">
        <v>105</v>
      </c>
      <c r="E20" s="2"/>
    </row>
    <row r="21" spans="1:5" ht="17.25" customHeight="1" x14ac:dyDescent="0.25">
      <c r="A21" s="5">
        <v>17</v>
      </c>
      <c r="B21" s="7" t="s">
        <v>106</v>
      </c>
      <c r="C21" s="12">
        <v>925.92</v>
      </c>
      <c r="D21" s="7" t="s">
        <v>107</v>
      </c>
      <c r="E21" s="2"/>
    </row>
    <row r="22" spans="1:5" ht="17.25" customHeight="1" x14ac:dyDescent="0.25">
      <c r="A22" s="5">
        <v>18</v>
      </c>
      <c r="B22" s="7" t="s">
        <v>103</v>
      </c>
      <c r="C22" s="12">
        <f>350.97+611.79</f>
        <v>962.76</v>
      </c>
      <c r="D22" s="7" t="s">
        <v>104</v>
      </c>
      <c r="E22" s="2"/>
    </row>
    <row r="23" spans="1:5" x14ac:dyDescent="0.25">
      <c r="A23" s="5">
        <v>19</v>
      </c>
      <c r="B23" s="7" t="s">
        <v>6</v>
      </c>
      <c r="C23" s="12">
        <v>440.3</v>
      </c>
      <c r="D23" s="7" t="s">
        <v>26</v>
      </c>
      <c r="E23" s="2"/>
    </row>
    <row r="24" spans="1:5" x14ac:dyDescent="0.25">
      <c r="A24" s="5">
        <v>20</v>
      </c>
      <c r="B24" s="7" t="s">
        <v>97</v>
      </c>
      <c r="C24" s="12">
        <v>1428</v>
      </c>
      <c r="D24" s="7" t="s">
        <v>98</v>
      </c>
      <c r="E24" s="2"/>
    </row>
    <row r="25" spans="1:5" x14ac:dyDescent="0.25">
      <c r="A25" s="5">
        <v>21</v>
      </c>
      <c r="B25" s="7" t="s">
        <v>10</v>
      </c>
      <c r="C25" s="12">
        <v>250</v>
      </c>
      <c r="D25" s="7" t="s">
        <v>27</v>
      </c>
      <c r="E25" s="2"/>
    </row>
    <row r="26" spans="1:5" x14ac:dyDescent="0.25">
      <c r="A26" s="5"/>
      <c r="B26" s="4" t="s">
        <v>109</v>
      </c>
      <c r="C26" s="9">
        <f>SUM(C5:C25)</f>
        <v>12277.849999999999</v>
      </c>
      <c r="D26" s="4"/>
      <c r="E26" s="2"/>
    </row>
    <row r="27" spans="1:5" x14ac:dyDescent="0.25">
      <c r="B27" s="8" t="s">
        <v>4</v>
      </c>
      <c r="C27" s="11"/>
      <c r="D27" s="2"/>
    </row>
    <row r="29" spans="1:5" x14ac:dyDescent="0.25">
      <c r="B29" s="13"/>
      <c r="C29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26" sqref="C26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210.21</v>
      </c>
      <c r="D5" s="7" t="s">
        <v>22</v>
      </c>
      <c r="E5" s="10"/>
    </row>
    <row r="6" spans="1:5" x14ac:dyDescent="0.25">
      <c r="A6" s="5">
        <v>2</v>
      </c>
      <c r="B6" s="7" t="s">
        <v>41</v>
      </c>
      <c r="C6" s="12">
        <f>141.7+2662.69+560.26</f>
        <v>3364.6499999999996</v>
      </c>
      <c r="D6" s="7" t="s">
        <v>69</v>
      </c>
      <c r="E6" s="10"/>
    </row>
    <row r="7" spans="1:5" x14ac:dyDescent="0.25">
      <c r="A7" s="5">
        <v>3</v>
      </c>
      <c r="B7" s="7" t="s">
        <v>29</v>
      </c>
      <c r="C7" s="12">
        <v>35.83</v>
      </c>
      <c r="D7" s="7" t="s">
        <v>7</v>
      </c>
      <c r="E7" s="10"/>
    </row>
    <row r="8" spans="1:5" x14ac:dyDescent="0.25">
      <c r="A8" s="5">
        <v>4</v>
      </c>
      <c r="B8" s="7" t="s">
        <v>88</v>
      </c>
      <c r="C8" s="12">
        <f>372+284.28+194</f>
        <v>850.28</v>
      </c>
      <c r="D8" s="7" t="s">
        <v>89</v>
      </c>
      <c r="E8" s="10"/>
    </row>
    <row r="9" spans="1:5" x14ac:dyDescent="0.25">
      <c r="A9" s="5">
        <v>5</v>
      </c>
      <c r="B9" s="7" t="s">
        <v>8</v>
      </c>
      <c r="C9" s="12">
        <f>244.24+179.49+88</f>
        <v>511.73</v>
      </c>
      <c r="D9" s="7" t="s">
        <v>86</v>
      </c>
      <c r="E9" s="10"/>
    </row>
    <row r="10" spans="1:5" x14ac:dyDescent="0.25">
      <c r="A10" s="5">
        <v>6</v>
      </c>
      <c r="B10" s="7" t="s">
        <v>28</v>
      </c>
      <c r="C10" s="12">
        <v>116.91</v>
      </c>
      <c r="D10" s="7" t="s">
        <v>21</v>
      </c>
      <c r="E10" s="10"/>
    </row>
    <row r="11" spans="1:5" x14ac:dyDescent="0.25">
      <c r="A11" s="5">
        <v>7</v>
      </c>
      <c r="B11" s="7" t="s">
        <v>11</v>
      </c>
      <c r="C11" s="12">
        <v>53.2</v>
      </c>
      <c r="D11" s="7" t="s">
        <v>68</v>
      </c>
      <c r="E11" s="2"/>
    </row>
    <row r="12" spans="1:5" x14ac:dyDescent="0.25">
      <c r="A12" s="5">
        <v>8</v>
      </c>
      <c r="B12" s="7" t="s">
        <v>74</v>
      </c>
      <c r="C12" s="12">
        <v>285.60000000000002</v>
      </c>
      <c r="D12" s="7" t="s">
        <v>85</v>
      </c>
      <c r="E12" s="2"/>
    </row>
    <row r="13" spans="1:5" x14ac:dyDescent="0.25">
      <c r="A13" s="5">
        <v>9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5">
        <v>10</v>
      </c>
      <c r="B14" s="7" t="s">
        <v>18</v>
      </c>
      <c r="C14" s="12">
        <v>147.63999999999999</v>
      </c>
      <c r="D14" s="7" t="s">
        <v>13</v>
      </c>
      <c r="E14" s="2"/>
    </row>
    <row r="15" spans="1:5" x14ac:dyDescent="0.25">
      <c r="A15" s="5">
        <v>11</v>
      </c>
      <c r="B15" s="7" t="s">
        <v>83</v>
      </c>
      <c r="C15" s="12">
        <v>234.43</v>
      </c>
      <c r="D15" s="7" t="s">
        <v>84</v>
      </c>
      <c r="E15" s="2"/>
    </row>
    <row r="16" spans="1:5" ht="17.25" customHeight="1" x14ac:dyDescent="0.25">
      <c r="A16" s="5">
        <v>12</v>
      </c>
      <c r="B16" s="7" t="s">
        <v>82</v>
      </c>
      <c r="C16" s="12">
        <v>16.510000000000002</v>
      </c>
      <c r="D16" s="7" t="s">
        <v>87</v>
      </c>
      <c r="E16" s="2"/>
    </row>
    <row r="17" spans="1:5" x14ac:dyDescent="0.25">
      <c r="A17" s="5">
        <v>13</v>
      </c>
      <c r="B17" s="7" t="s">
        <v>6</v>
      </c>
      <c r="C17" s="12">
        <v>440.3</v>
      </c>
      <c r="D17" s="7" t="s">
        <v>26</v>
      </c>
      <c r="E17" s="2"/>
    </row>
    <row r="18" spans="1:5" x14ac:dyDescent="0.25">
      <c r="A18" s="5">
        <v>14</v>
      </c>
      <c r="B18" s="7" t="s">
        <v>90</v>
      </c>
      <c r="C18" s="12">
        <v>3760.42</v>
      </c>
      <c r="D18" s="7" t="s">
        <v>91</v>
      </c>
      <c r="E18" s="2"/>
    </row>
    <row r="19" spans="1:5" x14ac:dyDescent="0.25">
      <c r="A19" s="5">
        <v>15</v>
      </c>
      <c r="B19" s="7" t="s">
        <v>10</v>
      </c>
      <c r="C19" s="12">
        <v>250</v>
      </c>
      <c r="D19" s="7" t="s">
        <v>27</v>
      </c>
      <c r="E19" s="2"/>
    </row>
    <row r="20" spans="1:5" x14ac:dyDescent="0.25">
      <c r="A20" s="2"/>
      <c r="B20" s="4" t="s">
        <v>93</v>
      </c>
      <c r="C20" s="9">
        <f>SUM(C5:C19)</f>
        <v>11777.71</v>
      </c>
      <c r="D20" s="4"/>
      <c r="E20" s="2"/>
    </row>
    <row r="21" spans="1:5" x14ac:dyDescent="0.25">
      <c r="B21" s="8" t="s">
        <v>4</v>
      </c>
      <c r="C21" s="11"/>
      <c r="D21" s="2"/>
    </row>
    <row r="23" spans="1:5" x14ac:dyDescent="0.25">
      <c r="B23" s="13"/>
      <c r="C23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29" sqref="D2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80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17</v>
      </c>
      <c r="C5" s="12">
        <v>211.11</v>
      </c>
      <c r="D5" s="7" t="s">
        <v>22</v>
      </c>
      <c r="E5" s="10"/>
    </row>
    <row r="6" spans="1:5" x14ac:dyDescent="0.25">
      <c r="A6" s="5">
        <v>4</v>
      </c>
      <c r="B6" s="7" t="s">
        <v>41</v>
      </c>
      <c r="C6" s="12">
        <f>1189.1+239.21+1312.37+1924.91+2932.28</f>
        <v>7597.8700000000008</v>
      </c>
      <c r="D6" s="7" t="s">
        <v>69</v>
      </c>
      <c r="E6" s="10"/>
    </row>
    <row r="7" spans="1:5" x14ac:dyDescent="0.25">
      <c r="A7" s="5">
        <v>5</v>
      </c>
      <c r="B7" s="7" t="s">
        <v>29</v>
      </c>
      <c r="C7" s="12">
        <v>181.53</v>
      </c>
      <c r="D7" s="7" t="s">
        <v>7</v>
      </c>
      <c r="E7" s="10"/>
    </row>
    <row r="8" spans="1:5" x14ac:dyDescent="0.25">
      <c r="A8" s="5">
        <v>6</v>
      </c>
      <c r="B8" s="7" t="s">
        <v>28</v>
      </c>
      <c r="C8" s="12">
        <v>49.9</v>
      </c>
      <c r="D8" s="7" t="s">
        <v>21</v>
      </c>
      <c r="E8" s="10"/>
    </row>
    <row r="9" spans="1:5" x14ac:dyDescent="0.25">
      <c r="A9" s="5">
        <v>7</v>
      </c>
      <c r="B9" s="7" t="s">
        <v>24</v>
      </c>
      <c r="C9" s="12">
        <v>178</v>
      </c>
      <c r="D9" s="7" t="s">
        <v>25</v>
      </c>
      <c r="E9" s="10"/>
    </row>
    <row r="10" spans="1:5" x14ac:dyDescent="0.25">
      <c r="A10" s="5">
        <v>8</v>
      </c>
      <c r="B10" s="7" t="s">
        <v>8</v>
      </c>
      <c r="C10" s="12">
        <v>302.39</v>
      </c>
      <c r="D10" s="7" t="s">
        <v>9</v>
      </c>
      <c r="E10" s="10"/>
    </row>
    <row r="11" spans="1:5" x14ac:dyDescent="0.25">
      <c r="A11" s="5">
        <v>9</v>
      </c>
      <c r="B11" s="7" t="s">
        <v>64</v>
      </c>
      <c r="C11" s="12">
        <v>236.22</v>
      </c>
      <c r="D11" s="7" t="s">
        <v>14</v>
      </c>
      <c r="E11" s="2"/>
    </row>
    <row r="12" spans="1:5" x14ac:dyDescent="0.25">
      <c r="A12" s="5">
        <v>10</v>
      </c>
      <c r="B12" s="7" t="s">
        <v>11</v>
      </c>
      <c r="C12" s="12">
        <v>80.459999999999994</v>
      </c>
      <c r="D12" s="7" t="s">
        <v>68</v>
      </c>
      <c r="E12" s="2"/>
    </row>
    <row r="13" spans="1:5" x14ac:dyDescent="0.25">
      <c r="A13" s="5">
        <v>11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5">
        <v>12</v>
      </c>
      <c r="B14" s="7" t="s">
        <v>37</v>
      </c>
      <c r="C14" s="12">
        <v>138.1</v>
      </c>
      <c r="D14" s="7" t="s">
        <v>70</v>
      </c>
      <c r="E14" s="2"/>
    </row>
    <row r="15" spans="1:5" x14ac:dyDescent="0.25">
      <c r="A15" s="5">
        <v>13</v>
      </c>
      <c r="B15" s="7" t="s">
        <v>63</v>
      </c>
      <c r="C15" s="12">
        <v>2143.11</v>
      </c>
      <c r="D15" s="7" t="s">
        <v>73</v>
      </c>
      <c r="E15" s="2"/>
    </row>
    <row r="16" spans="1:5" x14ac:dyDescent="0.25">
      <c r="A16" s="5">
        <v>14</v>
      </c>
      <c r="B16" s="7" t="s">
        <v>18</v>
      </c>
      <c r="C16" s="12">
        <v>147.19</v>
      </c>
      <c r="D16" s="7" t="s">
        <v>13</v>
      </c>
      <c r="E16" s="2"/>
    </row>
    <row r="17" spans="1:5" x14ac:dyDescent="0.25">
      <c r="A17" s="5">
        <v>15</v>
      </c>
      <c r="B17" s="7" t="s">
        <v>71</v>
      </c>
      <c r="C17" s="12">
        <v>654.5</v>
      </c>
      <c r="D17" s="7" t="s">
        <v>72</v>
      </c>
      <c r="E17" s="2"/>
    </row>
    <row r="18" spans="1:5" ht="17.25" customHeight="1" x14ac:dyDescent="0.25">
      <c r="A18" s="5">
        <v>16</v>
      </c>
      <c r="B18" s="7" t="s">
        <v>76</v>
      </c>
      <c r="C18" s="12">
        <v>740</v>
      </c>
      <c r="D18" s="7" t="s">
        <v>77</v>
      </c>
      <c r="E18" s="2"/>
    </row>
    <row r="19" spans="1:5" ht="17.25" customHeight="1" x14ac:dyDescent="0.25">
      <c r="A19" s="5">
        <v>17</v>
      </c>
      <c r="B19" s="7" t="s">
        <v>78</v>
      </c>
      <c r="C19" s="12">
        <v>1781.33</v>
      </c>
      <c r="D19" s="7" t="s">
        <v>79</v>
      </c>
      <c r="E19" s="2"/>
    </row>
    <row r="20" spans="1:5" ht="17.25" customHeight="1" x14ac:dyDescent="0.25">
      <c r="A20" s="5">
        <v>18</v>
      </c>
      <c r="B20" s="7" t="s">
        <v>74</v>
      </c>
      <c r="C20" s="12">
        <v>285.60000000000002</v>
      </c>
      <c r="D20" s="7" t="s">
        <v>75</v>
      </c>
      <c r="E20" s="2"/>
    </row>
    <row r="21" spans="1:5" x14ac:dyDescent="0.25">
      <c r="A21" s="5">
        <v>21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5">
        <v>22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2"/>
      <c r="B23" s="4" t="s">
        <v>81</v>
      </c>
      <c r="C23" s="9">
        <f>SUM(C5:C22)</f>
        <v>16917.61</v>
      </c>
      <c r="D23" s="4"/>
      <c r="E23" s="2"/>
    </row>
    <row r="24" spans="1:5" x14ac:dyDescent="0.25">
      <c r="B24" s="8" t="s">
        <v>4</v>
      </c>
      <c r="C24" s="11"/>
      <c r="D24" s="2"/>
      <c r="E24" s="2"/>
    </row>
    <row r="26" spans="1:5" x14ac:dyDescent="0.25">
      <c r="B26" s="13"/>
      <c r="C26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A23" sqref="A23:D23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2</v>
      </c>
      <c r="B5" s="12" t="s">
        <v>29</v>
      </c>
      <c r="C5" s="7">
        <f>972+818+6699.79+1272</f>
        <v>9761.7900000000009</v>
      </c>
      <c r="D5" s="7" t="s">
        <v>7</v>
      </c>
      <c r="E5" s="2"/>
    </row>
    <row r="6" spans="1:5" x14ac:dyDescent="0.25">
      <c r="A6" s="5">
        <v>3</v>
      </c>
      <c r="B6" s="7" t="s">
        <v>17</v>
      </c>
      <c r="C6" s="12">
        <v>210.57</v>
      </c>
      <c r="D6" s="7" t="s">
        <v>22</v>
      </c>
      <c r="E6" s="10"/>
    </row>
    <row r="7" spans="1:5" x14ac:dyDescent="0.25">
      <c r="A7" s="7">
        <v>4</v>
      </c>
      <c r="B7" s="7" t="s">
        <v>28</v>
      </c>
      <c r="C7" s="12">
        <v>49.91</v>
      </c>
      <c r="D7" s="7" t="s">
        <v>21</v>
      </c>
      <c r="E7" s="10"/>
    </row>
    <row r="8" spans="1:5" x14ac:dyDescent="0.25">
      <c r="A8" s="7">
        <v>5</v>
      </c>
      <c r="B8" s="7" t="s">
        <v>24</v>
      </c>
      <c r="C8" s="12">
        <v>372</v>
      </c>
      <c r="D8" s="7" t="s">
        <v>25</v>
      </c>
      <c r="E8" s="10"/>
    </row>
    <row r="9" spans="1:5" x14ac:dyDescent="0.25">
      <c r="A9" s="7">
        <v>6</v>
      </c>
      <c r="B9" s="7" t="s">
        <v>8</v>
      </c>
      <c r="C9" s="12">
        <v>302.39</v>
      </c>
      <c r="D9" s="7" t="s">
        <v>9</v>
      </c>
      <c r="E9" s="10"/>
    </row>
    <row r="10" spans="1:5" x14ac:dyDescent="0.25">
      <c r="A10" s="7">
        <v>8</v>
      </c>
      <c r="B10" s="7" t="s">
        <v>11</v>
      </c>
      <c r="C10" s="12">
        <v>50.5</v>
      </c>
      <c r="D10" s="7" t="s">
        <v>12</v>
      </c>
      <c r="E10" s="2"/>
    </row>
    <row r="11" spans="1:5" x14ac:dyDescent="0.25">
      <c r="A11" s="7">
        <v>10</v>
      </c>
      <c r="B11" s="7" t="s">
        <v>30</v>
      </c>
      <c r="C11" s="12">
        <v>1608.45</v>
      </c>
      <c r="D11" s="7" t="s">
        <v>59</v>
      </c>
      <c r="E11" s="2"/>
    </row>
    <row r="12" spans="1:5" x14ac:dyDescent="0.25">
      <c r="A12" s="5">
        <v>11</v>
      </c>
      <c r="B12" s="7" t="s">
        <v>41</v>
      </c>
      <c r="C12" s="12">
        <f>3534.14+1976.72</f>
        <v>5510.86</v>
      </c>
      <c r="D12" s="7" t="s">
        <v>42</v>
      </c>
      <c r="E12" s="2"/>
    </row>
    <row r="13" spans="1:5" x14ac:dyDescent="0.25">
      <c r="A13" s="7">
        <v>13</v>
      </c>
      <c r="B13" s="7" t="s">
        <v>5</v>
      </c>
      <c r="C13" s="12">
        <v>1500</v>
      </c>
      <c r="D13" s="7" t="s">
        <v>23</v>
      </c>
      <c r="E13" s="2"/>
    </row>
    <row r="14" spans="1:5" x14ac:dyDescent="0.25">
      <c r="A14" s="7">
        <v>16</v>
      </c>
      <c r="B14" s="7" t="s">
        <v>63</v>
      </c>
      <c r="C14" s="12">
        <f>488.1+240</f>
        <v>728.1</v>
      </c>
      <c r="D14" s="7" t="s">
        <v>67</v>
      </c>
      <c r="E14" s="2"/>
    </row>
    <row r="15" spans="1:5" x14ac:dyDescent="0.25">
      <c r="A15" s="7">
        <v>17</v>
      </c>
      <c r="B15" s="7" t="s">
        <v>60</v>
      </c>
      <c r="C15" s="12">
        <v>58.29</v>
      </c>
      <c r="D15" s="7" t="s">
        <v>61</v>
      </c>
      <c r="E15" s="2"/>
    </row>
    <row r="16" spans="1:5" x14ac:dyDescent="0.25">
      <c r="A16" s="7">
        <v>18</v>
      </c>
      <c r="B16" s="7" t="s">
        <v>58</v>
      </c>
      <c r="C16" s="12">
        <f>23.8+25+12+29.66</f>
        <v>90.46</v>
      </c>
      <c r="D16" s="7" t="s">
        <v>62</v>
      </c>
      <c r="E16" s="2"/>
    </row>
    <row r="17" spans="1:5" x14ac:dyDescent="0.25">
      <c r="A17" s="5">
        <v>19</v>
      </c>
      <c r="B17" s="7" t="s">
        <v>65</v>
      </c>
      <c r="C17" s="12">
        <v>177.21</v>
      </c>
      <c r="D17" s="7" t="s">
        <v>66</v>
      </c>
      <c r="E17" s="2"/>
    </row>
    <row r="18" spans="1:5" x14ac:dyDescent="0.25">
      <c r="A18" s="7">
        <v>20</v>
      </c>
      <c r="B18" s="7" t="s">
        <v>18</v>
      </c>
      <c r="C18" s="12">
        <v>146.43</v>
      </c>
      <c r="D18" s="7" t="s">
        <v>13</v>
      </c>
      <c r="E18" s="2"/>
    </row>
    <row r="19" spans="1:5" x14ac:dyDescent="0.25">
      <c r="A19" s="7">
        <v>21</v>
      </c>
      <c r="B19" s="7" t="s">
        <v>43</v>
      </c>
      <c r="C19" s="12">
        <v>592</v>
      </c>
      <c r="D19" s="7" t="s">
        <v>44</v>
      </c>
      <c r="E19" s="2"/>
    </row>
    <row r="20" spans="1:5" x14ac:dyDescent="0.25">
      <c r="A20" s="7">
        <v>22</v>
      </c>
      <c r="B20" s="7" t="s">
        <v>64</v>
      </c>
      <c r="C20" s="12">
        <v>496.94</v>
      </c>
      <c r="D20" s="7" t="s">
        <v>14</v>
      </c>
      <c r="E20" s="2"/>
    </row>
    <row r="21" spans="1:5" x14ac:dyDescent="0.25">
      <c r="A21" s="5">
        <v>23</v>
      </c>
      <c r="B21" s="7" t="s">
        <v>6</v>
      </c>
      <c r="C21" s="12">
        <v>440.3</v>
      </c>
      <c r="D21" s="7" t="s">
        <v>26</v>
      </c>
      <c r="E21" s="2"/>
    </row>
    <row r="22" spans="1:5" x14ac:dyDescent="0.25">
      <c r="A22" s="7">
        <v>24</v>
      </c>
      <c r="B22" s="7" t="s">
        <v>10</v>
      </c>
      <c r="C22" s="12">
        <v>250</v>
      </c>
      <c r="D22" s="7" t="s">
        <v>27</v>
      </c>
      <c r="E22" s="2"/>
    </row>
    <row r="23" spans="1:5" x14ac:dyDescent="0.25">
      <c r="A23" s="7">
        <v>25</v>
      </c>
      <c r="B23" s="7" t="s">
        <v>15</v>
      </c>
      <c r="C23" s="12">
        <f>-232.43-3210.75-428.86</f>
        <v>-3872.04</v>
      </c>
      <c r="D23" s="7" t="s">
        <v>16</v>
      </c>
      <c r="E23" s="2"/>
    </row>
    <row r="24" spans="1:5" x14ac:dyDescent="0.25">
      <c r="A24" s="2"/>
      <c r="B24" s="4" t="s">
        <v>57</v>
      </c>
      <c r="C24" s="9">
        <f>SUM(C5:C23)</f>
        <v>18474.159999999996</v>
      </c>
      <c r="D24" s="4"/>
      <c r="E24" s="2"/>
    </row>
    <row r="25" spans="1:5" x14ac:dyDescent="0.25">
      <c r="B25" s="8" t="s">
        <v>4</v>
      </c>
      <c r="C25" s="11"/>
      <c r="D25" s="2"/>
      <c r="E25" s="2"/>
    </row>
    <row r="27" spans="1:5" x14ac:dyDescent="0.25">
      <c r="B27" s="13"/>
      <c r="C27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H27" sqref="H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39</v>
      </c>
      <c r="C5" s="7">
        <f>3750+10.42</f>
        <v>3760.42</v>
      </c>
      <c r="D5" s="7" t="s">
        <v>40</v>
      </c>
      <c r="E5" s="2"/>
    </row>
    <row r="6" spans="1:5" ht="15" customHeight="1" x14ac:dyDescent="0.25">
      <c r="A6" s="7">
        <v>2</v>
      </c>
      <c r="B6" s="12" t="s">
        <v>29</v>
      </c>
      <c r="C6" s="7">
        <f>8126.05+3564</f>
        <v>11690.05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209.31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52.28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372</v>
      </c>
      <c r="D9" s="7" t="s">
        <v>25</v>
      </c>
      <c r="E9" s="10"/>
    </row>
    <row r="10" spans="1:5" x14ac:dyDescent="0.25">
      <c r="A10" s="7">
        <v>6</v>
      </c>
      <c r="B10" s="7" t="s">
        <v>8</v>
      </c>
      <c r="C10" s="12">
        <v>290.76</v>
      </c>
      <c r="D10" s="7" t="s">
        <v>9</v>
      </c>
      <c r="E10" s="10"/>
    </row>
    <row r="11" spans="1:5" x14ac:dyDescent="0.25">
      <c r="A11" s="5">
        <v>7</v>
      </c>
      <c r="B11" s="7" t="s">
        <v>19</v>
      </c>
      <c r="C11" s="12">
        <v>455.84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202.25</v>
      </c>
      <c r="D12" s="7" t="s">
        <v>12</v>
      </c>
      <c r="E12" s="2"/>
    </row>
    <row r="13" spans="1:5" x14ac:dyDescent="0.25">
      <c r="A13" s="7">
        <v>9</v>
      </c>
      <c r="B13" s="7" t="s">
        <v>31</v>
      </c>
      <c r="C13" s="12">
        <v>491.54</v>
      </c>
      <c r="D13" s="7" t="s">
        <v>14</v>
      </c>
      <c r="E13" s="2"/>
    </row>
    <row r="14" spans="1:5" x14ac:dyDescent="0.25">
      <c r="A14" s="7">
        <v>10</v>
      </c>
      <c r="B14" s="7" t="s">
        <v>30</v>
      </c>
      <c r="C14" s="12">
        <v>1023.4</v>
      </c>
      <c r="D14" s="7" t="s">
        <v>47</v>
      </c>
      <c r="E14" s="2"/>
    </row>
    <row r="15" spans="1:5" x14ac:dyDescent="0.25">
      <c r="A15" s="5">
        <v>11</v>
      </c>
      <c r="B15" s="7" t="s">
        <v>41</v>
      </c>
      <c r="C15" s="12">
        <f>13837.46+5471.99</f>
        <v>19309.449999999997</v>
      </c>
      <c r="D15" s="7" t="s">
        <v>42</v>
      </c>
      <c r="E15" s="2"/>
    </row>
    <row r="16" spans="1:5" x14ac:dyDescent="0.25">
      <c r="A16" s="7">
        <v>12</v>
      </c>
      <c r="B16" s="7" t="s">
        <v>50</v>
      </c>
      <c r="C16" s="12">
        <v>615.23</v>
      </c>
      <c r="D16" s="7" t="s">
        <v>32</v>
      </c>
      <c r="E16" s="2"/>
    </row>
    <row r="17" spans="1:5" x14ac:dyDescent="0.25">
      <c r="A17" s="7">
        <v>13</v>
      </c>
      <c r="B17" s="7" t="s">
        <v>5</v>
      </c>
      <c r="C17" s="12">
        <v>1500</v>
      </c>
      <c r="D17" s="7" t="s">
        <v>23</v>
      </c>
      <c r="E17" s="2"/>
    </row>
    <row r="18" spans="1:5" x14ac:dyDescent="0.25">
      <c r="A18" s="7">
        <v>14</v>
      </c>
      <c r="B18" s="7" t="s">
        <v>51</v>
      </c>
      <c r="C18" s="12">
        <v>1035</v>
      </c>
      <c r="D18" s="7" t="s">
        <v>52</v>
      </c>
      <c r="E18" s="2"/>
    </row>
    <row r="19" spans="1:5" x14ac:dyDescent="0.25">
      <c r="A19" s="5">
        <v>15</v>
      </c>
      <c r="B19" s="7" t="s">
        <v>53</v>
      </c>
      <c r="C19" s="12">
        <v>430.61</v>
      </c>
      <c r="D19" s="7" t="s">
        <v>54</v>
      </c>
      <c r="E19" s="2"/>
    </row>
    <row r="20" spans="1:5" x14ac:dyDescent="0.25">
      <c r="A20" s="7">
        <v>16</v>
      </c>
      <c r="B20" s="7" t="s">
        <v>55</v>
      </c>
      <c r="C20" s="12">
        <v>399.84</v>
      </c>
      <c r="D20" s="7" t="s">
        <v>54</v>
      </c>
      <c r="E20" s="2"/>
    </row>
    <row r="21" spans="1:5" x14ac:dyDescent="0.25">
      <c r="A21" s="7">
        <v>17</v>
      </c>
      <c r="B21" s="7" t="s">
        <v>48</v>
      </c>
      <c r="C21" s="12">
        <v>647.26</v>
      </c>
      <c r="D21" s="7" t="s">
        <v>49</v>
      </c>
      <c r="E21" s="2"/>
    </row>
    <row r="22" spans="1:5" x14ac:dyDescent="0.25">
      <c r="A22" s="7">
        <v>18</v>
      </c>
      <c r="B22" s="7" t="s">
        <v>33</v>
      </c>
      <c r="C22" s="12">
        <v>1206.3499999999999</v>
      </c>
      <c r="D22" s="7" t="s">
        <v>34</v>
      </c>
      <c r="E22" s="2"/>
    </row>
    <row r="23" spans="1:5" x14ac:dyDescent="0.25">
      <c r="A23" s="5">
        <v>19</v>
      </c>
      <c r="B23" s="7" t="s">
        <v>45</v>
      </c>
      <c r="C23" s="12">
        <v>257.04000000000002</v>
      </c>
      <c r="D23" s="7" t="s">
        <v>46</v>
      </c>
      <c r="E23" s="2"/>
    </row>
    <row r="24" spans="1:5" x14ac:dyDescent="0.25">
      <c r="A24" s="7">
        <v>20</v>
      </c>
      <c r="B24" s="7" t="s">
        <v>18</v>
      </c>
      <c r="C24" s="12">
        <v>146.72</v>
      </c>
      <c r="D24" s="7" t="s">
        <v>13</v>
      </c>
      <c r="E24" s="2"/>
    </row>
    <row r="25" spans="1:5" x14ac:dyDescent="0.25">
      <c r="A25" s="7">
        <v>21</v>
      </c>
      <c r="B25" s="7" t="s">
        <v>43</v>
      </c>
      <c r="C25" s="12">
        <v>1250.1199999999999</v>
      </c>
      <c r="D25" s="7" t="s">
        <v>44</v>
      </c>
      <c r="E25" s="2"/>
    </row>
    <row r="26" spans="1:5" x14ac:dyDescent="0.25">
      <c r="A26" s="7">
        <v>22</v>
      </c>
      <c r="B26" s="7" t="s">
        <v>37</v>
      </c>
      <c r="C26" s="12">
        <v>277.12</v>
      </c>
      <c r="D26" s="7" t="s">
        <v>38</v>
      </c>
      <c r="E26" s="2"/>
    </row>
    <row r="27" spans="1:5" x14ac:dyDescent="0.25">
      <c r="A27" s="5">
        <v>23</v>
      </c>
      <c r="B27" s="7" t="s">
        <v>6</v>
      </c>
      <c r="C27" s="12">
        <v>440.3</v>
      </c>
      <c r="D27" s="7" t="s">
        <v>26</v>
      </c>
      <c r="E27" s="2"/>
    </row>
    <row r="28" spans="1:5" x14ac:dyDescent="0.25">
      <c r="A28" s="7">
        <v>24</v>
      </c>
      <c r="B28" s="7" t="s">
        <v>10</v>
      </c>
      <c r="C28" s="12">
        <v>250</v>
      </c>
      <c r="D28" s="7" t="s">
        <v>27</v>
      </c>
      <c r="E28" s="2"/>
    </row>
    <row r="29" spans="1:5" x14ac:dyDescent="0.25">
      <c r="A29" s="7">
        <v>25</v>
      </c>
      <c r="B29" s="7" t="s">
        <v>15</v>
      </c>
      <c r="C29" s="12">
        <f>-109.31-214.43-1789.92</f>
        <v>-2113.66</v>
      </c>
      <c r="D29" s="7" t="s">
        <v>16</v>
      </c>
      <c r="E29" s="2"/>
    </row>
    <row r="30" spans="1:5" x14ac:dyDescent="0.25">
      <c r="A30" s="2"/>
      <c r="B30" s="4" t="s">
        <v>35</v>
      </c>
      <c r="C30" s="9">
        <f>SUM(C5:C29)</f>
        <v>44199.23000000001</v>
      </c>
      <c r="D30" s="4"/>
      <c r="E30" s="2"/>
    </row>
    <row r="31" spans="1:5" x14ac:dyDescent="0.25">
      <c r="B31" s="8" t="s">
        <v>4</v>
      </c>
      <c r="C31" s="11"/>
      <c r="D31" s="2"/>
      <c r="E31" s="2"/>
    </row>
    <row r="32" spans="1:5" x14ac:dyDescent="0.25">
      <c r="C32" s="1">
        <f>C30-44199.23</f>
        <v>0</v>
      </c>
    </row>
    <row r="33" spans="2:3" x14ac:dyDescent="0.25">
      <c r="B33" s="13"/>
      <c r="C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Noiembrie 2023   </vt:lpstr>
      <vt:lpstr>OCTOMBRIE 2023  </vt:lpstr>
      <vt:lpstr>AUGUST 2023 </vt:lpstr>
      <vt:lpstr>MAI 2023 </vt:lpstr>
      <vt:lpstr>APRILIE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2023-12-12T07:45:51Z</dcterms:modified>
</cp:coreProperties>
</file>