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20" windowWidth="10365" windowHeight="5595" activeTab="0"/>
  </bookViews>
  <sheets>
    <sheet name="colectori" sheetId="1" r:id="rId1"/>
    <sheet name="tratatori - cantitati preluate" sheetId="2" r:id="rId2"/>
    <sheet name="cantit. rezult.in urma tratarii" sheetId="3" r:id="rId3"/>
  </sheets>
  <definedNames>
    <definedName name="_xlnm._FilterDatabase" localSheetId="0" hidden="1">'colectori'!$A$3:$V$221</definedName>
  </definedNames>
  <calcPr fullCalcOnLoad="1"/>
</workbook>
</file>

<file path=xl/sharedStrings.xml><?xml version="1.0" encoding="utf-8"?>
<sst xmlns="http://schemas.openxmlformats.org/spreadsheetml/2006/main" count="2009" uniqueCount="685">
  <si>
    <t>Tipul de deseuri de baterii si acumulatori *</t>
  </si>
  <si>
    <t>Judetul</t>
  </si>
  <si>
    <t>Stoc la inceput de an 
(Tone)</t>
  </si>
  <si>
    <t>Cantitate exportată
(tone)</t>
  </si>
  <si>
    <t>Cantitate trimisă către alte puncte de colectare
(Tone)</t>
  </si>
  <si>
    <t>Cantitate trimisă către tratare
(Tone)</t>
  </si>
  <si>
    <t>Cantitate exportată
(Tone)</t>
  </si>
  <si>
    <t>Stoc la sfarsit de an 
(Tone)</t>
  </si>
  <si>
    <t>ANEXA 2 la procedură</t>
  </si>
  <si>
    <t>Stoc la sfarsit de an 
(tone)</t>
  </si>
  <si>
    <t>Cantitate tratata 
(tone)</t>
  </si>
  <si>
    <t>Stoc la început de an 
(tone)</t>
  </si>
  <si>
    <t>ANEXA 3  la procedură</t>
  </si>
  <si>
    <t>Tipul de deseuri de baterii si acumulatori tratat *</t>
  </si>
  <si>
    <t>Cod valorificare / eliminare ***</t>
  </si>
  <si>
    <t>Destinatar ****</t>
  </si>
  <si>
    <t xml:space="preserve">Tip de deseuri  provenite 
(din tratare **) </t>
  </si>
  <si>
    <t>Stoc la inceput de an 
(tone)</t>
  </si>
  <si>
    <t>Cantitate generata 
(tone)</t>
  </si>
  <si>
    <t>Cantitate valorificată / eliminată 
(tone)</t>
  </si>
  <si>
    <t>* Conform Ordinului ministrului mediului şi al ministrului economiei nr. 669/1.304/2009 privind aprobarea Procedurii de înregistrare a producătorilor de baterii şi acumulatori.</t>
  </si>
  <si>
    <t>** Conform Hotărârii Guvernului nr. 856/2002 privind evidenţa gestiunii deşeurilor şi pentru aprobarea listei cuprinzând deşeurile, inclusiv deşeurile periculoase, cu modificările ulterioare.</t>
  </si>
  <si>
    <t>**** Numele operatorului economic, CUI, CAEN, sediul social, adresa punctului de lucru către care se face trimiterea deşeurilor; dacă destinatarul nu este din România, datele anterioare se vor completa şi cu numele ţării de destinaţie.</t>
  </si>
  <si>
    <t>Denumirea operatorului 
economic</t>
  </si>
  <si>
    <t>Adresa (localitatea,
tel./fax./e-mail:)</t>
  </si>
  <si>
    <t>Cod CAEN pentru
activitatea de baza</t>
  </si>
  <si>
    <t>CUI</t>
  </si>
  <si>
    <t>Autorizatia de 
mediu</t>
  </si>
  <si>
    <t>Persoana de 
contact</t>
  </si>
  <si>
    <t>Observatii</t>
  </si>
  <si>
    <t>Iesire
(Sf+Qexp+Qtr+Qalt punct)</t>
  </si>
  <si>
    <t>Verificare 
STOC</t>
  </si>
  <si>
    <t>VERIFICARE
 STOC</t>
  </si>
  <si>
    <t>Cantitate colectată
individual
(Tone)</t>
  </si>
  <si>
    <t>Cantitatea preluata de la alte puncte de colectare
(Tone)</t>
  </si>
  <si>
    <t>Cantitatea preluata de la alte puncte de colectare
(Denumire **)</t>
  </si>
  <si>
    <t>Cantitate trimisă către tratare
(Destinatar***)</t>
  </si>
  <si>
    <t>Cantitate exportată
(Destinatar ****)</t>
  </si>
  <si>
    <t>**** Ţara de destinaţie, numele operatorului economic, datele de identificare.</t>
  </si>
  <si>
    <t xml:space="preserve">OBS. </t>
  </si>
  <si>
    <t>OBS.</t>
  </si>
  <si>
    <t xml:space="preserve">ATENTIE! SE VA PASTRA FORMATUL DE RAPORTARE IN CARE VETI COMPLETA DATELE PRIMITE DE LA OPERATORII ECONOMICI INTOCMAI CA IN EXEMPLUL  DAT. </t>
  </si>
  <si>
    <t>Cantitate trimisă către alte puncte de colectare
(Destinatar***)</t>
  </si>
  <si>
    <t>Cantitate exportată
(Destinatar ***)</t>
  </si>
  <si>
    <t>(**) Cantitatea de DB&amp;A preluata spre tratare(Anexa 3) trebuie sa fie egala cu cantitatea de DB&amp;A trimisă către tratare (Anexa 2)</t>
  </si>
  <si>
    <t>* Se vor specifica separat tipurile de baterii sau acumulatori (fiecare tip in alta celula) şi cantităţile aferente acestora.</t>
  </si>
  <si>
    <t>*** Ţara de destinaţie, numele operatorului economic, datele de identificare.</t>
  </si>
  <si>
    <t>Raportarea operatorilor economici care tratează DB&amp;A
1. Cantităţi de deşeuri de baterii şi acumulatori preluate</t>
  </si>
  <si>
    <t>Raportarea operatorilor economici care tratează DB&amp;A
2. Cantităţi de deşeuri rezultate în urma tratării</t>
  </si>
  <si>
    <t>*** Conform legii nr. 211/2011 *** Republicată privind regimul deşeurilor</t>
  </si>
  <si>
    <t>*** Numele operatorului economic, CUI, CAEN, sediul social, adresa punctului de lucru către care se face trimiterea deşeurilor (COLECTOR  SI/SAU TRATATOR).</t>
  </si>
  <si>
    <t>Intrari
(Si+Qc+Qpreluare alt punct)</t>
  </si>
  <si>
    <t>Cantitate preluată 
(tone)
(**)</t>
  </si>
  <si>
    <t>Cluj</t>
  </si>
  <si>
    <t>BATROM PRODCOM
 IMPEX SRL</t>
  </si>
  <si>
    <t>Cluj- Napoca, 
str. Streiului, nr. 12,Tel/fax. 0264/414568
e-mail:batromcj@yahoo.com</t>
  </si>
  <si>
    <t>285/21,08,2012
valabila 21.08.2022</t>
  </si>
  <si>
    <t>Spataru Silviu</t>
  </si>
  <si>
    <t>3a</t>
  </si>
  <si>
    <t>Nu a raspuns solicitarii</t>
  </si>
  <si>
    <t>BITI TAMPLARIE  SRL</t>
  </si>
  <si>
    <t xml:space="preserve">Campia Turzii,
 str Luncii.nr. 27,fax: 0264/365166, </t>
  </si>
  <si>
    <t>148/03.04.2009
valabila 03,04,2019</t>
  </si>
  <si>
    <t>185/29.09.2010
valabila 29.09.2020</t>
  </si>
  <si>
    <t>MECSOM SA</t>
  </si>
  <si>
    <t>Dej, str. Bistritei, nr. 63 tel/fax: 0264/223673
mecsom_dej@yahoo.com</t>
  </si>
  <si>
    <t>380/30.10.2009
valabila 30.10.2019</t>
  </si>
  <si>
    <t>FAST CONSIGNATIE SRL</t>
  </si>
  <si>
    <t>Dej, str. 1 Mai, nr. 95A ,tel/fax: 0264/223173
email:dejfast@yahoo.com</t>
  </si>
  <si>
    <t>40/03.02.2012
valabila 03.02.2022</t>
  </si>
  <si>
    <t>CHIMSZED IMPEX SRL</t>
  </si>
  <si>
    <t>Cluj- Napoca, str. 
Romulus Vuia, nr. 174 tel./fax: 0264/432769
e-mail:chimszed2004@yahoo.com</t>
  </si>
  <si>
    <t>188/30.09.2010
valabila 30.09.2020</t>
  </si>
  <si>
    <t>Trinca Loredana</t>
  </si>
  <si>
    <t>SC VESNA GC SRL, Cluj Napoca, Calea Baciului, RO 25871352</t>
  </si>
  <si>
    <t>Cluj- Napoca, str. 
Romulus Vuia, nr. 174 tel./fax: 0264/432769</t>
  </si>
  <si>
    <t>MONBAT RECYCLING SRL, Sos.Centura 
nr.2281,Pantelimon
Ilfov, 21538860,CAEN 4677</t>
  </si>
  <si>
    <t>REFORMATEX SRL</t>
  </si>
  <si>
    <t>Cluj- Napoca, str. Nadasel, nr. 4A tel/fax: 0264/433323/433315</t>
  </si>
  <si>
    <t>280/30.07.2009
valabila 30.07.2019</t>
  </si>
  <si>
    <t>Cojocaru Catalin</t>
  </si>
  <si>
    <t xml:space="preserve">REMATEX AGHIRES SRL,
</t>
  </si>
  <si>
    <t>Aghires, str. Principala, nr. 451 ,tel: 0264/2836056</t>
  </si>
  <si>
    <t>103/13.05.2010
valabila 13.05.2020</t>
  </si>
  <si>
    <t>Lazar Viorel</t>
  </si>
  <si>
    <t>PROGAMMA SRL</t>
  </si>
  <si>
    <t>261/19.10.2011
valabila 19.10.2021</t>
  </si>
  <si>
    <t>8/14.01.2010
valabila 14.01.2020</t>
  </si>
  <si>
    <t>REMAT CLUJ SA</t>
  </si>
  <si>
    <t>Cluj- Napoca. Str. Burebista, nr. 8
0264 534087
rematcluj@upcmail.ro</t>
  </si>
  <si>
    <t>358/05.10.2009
valabila 05.10.2019</t>
  </si>
  <si>
    <t>SC CHIMSZED IMPEX SRL, Cluj Napoca, str Romulus Vuia, nr 186, RO 4104276</t>
  </si>
  <si>
    <t>3710, 3720,
 5157, 9002</t>
  </si>
  <si>
    <t xml:space="preserve">SC TOTAL WASTE RECYCLING SRL
</t>
  </si>
  <si>
    <t>Loc. Apahida, str.Borom, nr. 1, 
tel. 0728843777
0264231263</t>
  </si>
  <si>
    <t>326/01.08.2008
valabila 01.08.2013
371/15.10.2013
valabila 15.10.2018</t>
  </si>
  <si>
    <t>Pop Lucian</t>
  </si>
  <si>
    <t>1a</t>
  </si>
  <si>
    <t>SC GREENWEEE Buzau, Parc industrial Frasinu, RO20571923</t>
  </si>
  <si>
    <t>1c</t>
  </si>
  <si>
    <t>326/01.08.2008
valabila 01.08.2013
371/15.10.2013</t>
  </si>
  <si>
    <t>1h</t>
  </si>
  <si>
    <t>2a</t>
  </si>
  <si>
    <t>ACCUREC RECYCLING
 GMBH CLING AG,WIEHAGEN,12-14,DE 45472,MULHEIM AN DER RUHR</t>
  </si>
  <si>
    <t>2b</t>
  </si>
  <si>
    <t xml:space="preserve">SC MONBAT RECYCLING SRL, CUI 21538860, Pantelimon, Soseaua de Centura, nr 2281, Tarlaua 39, Ilfov </t>
  </si>
  <si>
    <t>2c</t>
  </si>
  <si>
    <t>2d</t>
  </si>
  <si>
    <t>4a</t>
  </si>
  <si>
    <t>ZONA 1  SRL</t>
  </si>
  <si>
    <t>Cluj-Napoca, Aleea Brates nr. 16/34, 
tel 0264573857
P.L.Cluj-Napoca, str. Gh. Marinescu nr. 62
tel:0745038714
e-mail zona1dezmembrari@yahoo.com</t>
  </si>
  <si>
    <t>4677,3831,3832,3812</t>
  </si>
  <si>
    <t>116/09.03.2009
valabila 09.03.2019</t>
  </si>
  <si>
    <t>Chende Sebastian</t>
  </si>
  <si>
    <t>SC REMAT CLUJ SA
 RO 201730,Str.,Burebista, nr.8</t>
  </si>
  <si>
    <t xml:space="preserve">METAUX TRADING SRL </t>
  </si>
  <si>
    <t>Viisoara, nr. 699, 0740-063330</t>
  </si>
  <si>
    <t>379/30.10.2009
valabila 30.10.2019
167/30.08.2010
valabila30.08.2020</t>
  </si>
  <si>
    <t>Iosivas Dan</t>
  </si>
  <si>
    <t xml:space="preserve">PRAKTIKER ROMANIA SRL </t>
  </si>
  <si>
    <t>Cluj-Napoca, Calea Floresti nr. 157-159, tel./ fax/ email: 0264307150/ 307158</t>
  </si>
  <si>
    <t>428/10.12.2012
valabila 10.12.2022</t>
  </si>
  <si>
    <t>Pop Crina</t>
  </si>
  <si>
    <t>Cluj Napoca, Bulevardul Muncii, nr 9-19, 0756 023974</t>
  </si>
  <si>
    <t>440/29.09.2008</t>
  </si>
  <si>
    <t>Turcu Marius</t>
  </si>
  <si>
    <t>DDI ECOMAX PLUS  SRL</t>
  </si>
  <si>
    <t>Cluj-Napoca, str. Cibinului, nr. 19
0745230450
reciclare.deseuri@yahoo.com</t>
  </si>
  <si>
    <t>39/06.02.2012
valabila 06.02.2022</t>
  </si>
  <si>
    <t>Ciufudean Dorin</t>
  </si>
  <si>
    <t>DEZMEMBRARI 
AUTO 2005 SRL</t>
  </si>
  <si>
    <t>Nima,str.principala,
nr.42B,jud.Cluj</t>
  </si>
  <si>
    <t xml:space="preserve">316/18.09.2012
valabila 18.09.2022 </t>
  </si>
  <si>
    <t>Chifor Alin</t>
  </si>
  <si>
    <t>Cluj Npaoca, B-dul Muncii, nr 16, 0264-415262</t>
  </si>
  <si>
    <t xml:space="preserve"> 86/21.04.2010
valabila 21.04.2020</t>
  </si>
  <si>
    <t>Marius Sandor</t>
  </si>
  <si>
    <t>SC DISI SRL</t>
  </si>
  <si>
    <t>Dej,str.Iuliu Maniu
 nr.9,Jud Cluj ,tel/fax:0745642344</t>
  </si>
  <si>
    <t>157/13.04.2009
valabila 13.04.2019</t>
  </si>
  <si>
    <t>SC AUTOWORLD SRL</t>
  </si>
  <si>
    <t>Cluj-Napoca ,
Calea Floresti,nr.145,tel:fax:0264/207400;0264/207447</t>
  </si>
  <si>
    <t>36/31.01.2011
valabila 31.01.2021
121/14.04.2012
valabila 14.04.2022</t>
  </si>
  <si>
    <t>SC AUTONET IMPORT SRL ,Satu-Mare
 CUI8539532</t>
  </si>
  <si>
    <t>ROSAL GRUP</t>
  </si>
  <si>
    <t>Cluj-Napoca ,Aleea Garbau
 ,nr.12,jud.Cluj tel./fax:0264456987;0264456875</t>
  </si>
  <si>
    <t>305/25.11.2011
valabila 25.11.2021</t>
  </si>
  <si>
    <t>Pop Nicoleta</t>
  </si>
  <si>
    <t xml:space="preserve">GREENWEEE  INTERNATIONAL  SA </t>
  </si>
  <si>
    <t>Apahida, str Libertatii, nr 63,jud.cluj, 0338-100602,0338100604 
e-mail:ciprian.boboc@greenweee.ro</t>
  </si>
  <si>
    <t xml:space="preserve">168/31.08.2010
valabila 31.08.2020 </t>
  </si>
  <si>
    <t>Boboc Ciprian</t>
  </si>
  <si>
    <t>SC GREEN WEEE INTERNATIONAL S
A BUZAU, CUI 20571923, Ferma Frasinu, Com Tintesti, Jud Buzau, tel 0338/100602, CAEN 3832</t>
  </si>
  <si>
    <t xml:space="preserve">Apahida, str Libertatii, nr 63,jud.cluj, 0338-100602,0338100604 </t>
  </si>
  <si>
    <t>GOGECO SRL</t>
  </si>
  <si>
    <t>Dolean Constantin</t>
  </si>
  <si>
    <t>Bontida, sat Rascruci 
tel/fax:0757493314 ;0264358844</t>
  </si>
  <si>
    <t>296/18.11.2011
valabila 18.11.2021</t>
  </si>
  <si>
    <t xml:space="preserve">EVW Holding </t>
  </si>
  <si>
    <t>Gilau, str Principala, nr 13333, tel 0372-200 016/0372200003
daniel.cadar@evwholding.ro</t>
  </si>
  <si>
    <t>Sannicoara ,str.Clujului ,nr.7 
tel 0372-200 016/0372200003
daniel.cadar@evwholding.ro</t>
  </si>
  <si>
    <t>53/23.02.2011
valabila 23.02.2021</t>
  </si>
  <si>
    <t>SC VRG Automobile Srl</t>
  </si>
  <si>
    <t>Floresti,str.Eroilor 63
 Cluj-Napoca</t>
  </si>
  <si>
    <t>363/17,10,2012
valabila 17.10.2022</t>
  </si>
  <si>
    <t>Radu Lungu</t>
  </si>
  <si>
    <t>SC EDIMAR COLECT SRL</t>
  </si>
  <si>
    <t>Gherla,str.Clujului, nr.1/9
tel/fax:0264 242249
0754 810089</t>
  </si>
  <si>
    <t>3811,3812,
3831,3832,4677</t>
  </si>
  <si>
    <t>437/14.12.2012
valabila 14.12.2022</t>
  </si>
  <si>
    <t>Rus Diana</t>
  </si>
  <si>
    <t>SC DURACOM IMPEX SRL</t>
  </si>
  <si>
    <t>Cluj Napoca,Calea Floresti nr.117
(poligon prefabricate)
tel:0264562038/0372250669
e-mail:duracomimpex@yahoo.com</t>
  </si>
  <si>
    <t>Marginean Dorel</t>
  </si>
  <si>
    <t>SC AG AUTOTEHNIC SRL</t>
  </si>
  <si>
    <t>Cuzdrioara, 
str.Simion Barnutiu,nr.56B
tel:0768873985
codorean.gaby@yahoo.com</t>
  </si>
  <si>
    <t>3710,3720,5157</t>
  </si>
  <si>
    <t>181/13.05.2013
valabila 13.05.2023</t>
  </si>
  <si>
    <t>Codorean Gabi</t>
  </si>
  <si>
    <t>SC EXPO AUTOTEC SRL</t>
  </si>
  <si>
    <t>Dej, str.Vaii, nr.2
P.C.Bunesti, nr.38E
tel:0364818441
0754068823
alexis_e20u@yahoo.com</t>
  </si>
  <si>
    <t>419/29.11.2012
valabila 29.12.2022</t>
  </si>
  <si>
    <t>Emilia Tecar</t>
  </si>
  <si>
    <t>SC AUTONET IMPORT SRL</t>
  </si>
  <si>
    <t>SC SERALEX SRL</t>
  </si>
  <si>
    <t>Dej,str.Tiblesului, nr.66A,Jud Cluj ,tel/fax:0264212000</t>
  </si>
  <si>
    <t xml:space="preserve">
27/22.01.2013
valabila 22.01.2023 </t>
  </si>
  <si>
    <t>Precup Manuel</t>
  </si>
  <si>
    <t>SC MATFER COMSERV SRL</t>
  </si>
  <si>
    <t>Dej,str.Crangului, nr.20,
 ap.15
Tel/Fax:0264212135
e-mail:radugh44@yahoo.com</t>
  </si>
  <si>
    <t>304/2009
valabila 2019</t>
  </si>
  <si>
    <t>SC TRONIC COMIMPEX SRL</t>
  </si>
  <si>
    <t>169/14.04.2008;
valabila 14.04.2013
556/23.12.2008
valabila 23.12.2013</t>
  </si>
  <si>
    <t>Chiorean Ionel</t>
  </si>
  <si>
    <t>SC AXUM RECYCLING 
 CLUJ SRL</t>
  </si>
  <si>
    <t>116/15.05.2011
valabila 15.05.2021</t>
  </si>
  <si>
    <t>Buturca Mihai</t>
  </si>
  <si>
    <t>RECMET COMPANY SRL</t>
  </si>
  <si>
    <t>Huedin,P-ta Republicii,
 nr.8,Bl.A,Sc.3,Ap.12</t>
  </si>
  <si>
    <t>48/06,02,2014</t>
  </si>
  <si>
    <t>Nagy Tiberiu Olimpiu</t>
  </si>
  <si>
    <t xml:space="preserve">AUTOTRANSILVANIA SRL </t>
  </si>
  <si>
    <t>Floresti, str Avram Iancu,
 nr 396-398, 0264-275010
tel:0264 275010</t>
  </si>
  <si>
    <t>D&amp;C OIL SRL</t>
  </si>
  <si>
    <t>Cluj-Napoca,
 str. Scortarilor, nr. 5, bloc D7, sc. 2, ap. 18 PL Cluj Napoca,Calea Baciului fn.</t>
  </si>
  <si>
    <t>238/26.09.2011
valabilitate 26.09.2021</t>
  </si>
  <si>
    <t>Cherhat Daniela</t>
  </si>
  <si>
    <t xml:space="preserve">SC  SALPREST RAMPA SA </t>
  </si>
  <si>
    <t>Adriana Vadean</t>
  </si>
  <si>
    <t>SC BRANTNER VERES SA</t>
  </si>
  <si>
    <t>Cluj Napoca,str.Ploiesti, nr.1
tel/fax:0264 598477</t>
  </si>
  <si>
    <t>264/15.07.2009
 revizuita in 04.01.2012
valabila 04.01.2021</t>
  </si>
  <si>
    <t>SC FLORADRIA SRL</t>
  </si>
  <si>
    <t>Huedin,str.Crisului, nr.1
tel:0743269025</t>
  </si>
  <si>
    <t>140/26.01.2012
valabila 26.01.2022</t>
  </si>
  <si>
    <t>Buhas Florin</t>
  </si>
  <si>
    <r>
      <rPr>
        <sz val="10"/>
        <rFont val="Arial"/>
        <family val="2"/>
      </rPr>
      <t xml:space="preserve">SC INU TRANS SRL </t>
    </r>
    <r>
      <rPr>
        <sz val="10"/>
        <color indexed="10"/>
        <rFont val="Arial"/>
        <family val="2"/>
      </rPr>
      <t xml:space="preserve">
 </t>
    </r>
  </si>
  <si>
    <t>Floreşti, jud. Cluj,  sat. Floreşti, nr. ferma 15, hala 9</t>
  </si>
  <si>
    <t>3821,3831,3832,3832,4677</t>
  </si>
  <si>
    <t xml:space="preserve">
 346/19.09.2013
 valabila 19.09.2023</t>
  </si>
  <si>
    <t xml:space="preserve">Pascalau Augusta </t>
  </si>
  <si>
    <t xml:space="preserve">3811,3812,3821,3822,4677,3831,3832
</t>
  </si>
  <si>
    <t>DINAMIC CARTING SRL</t>
  </si>
  <si>
    <t>Gilau, str Rastoci, fn , 0264-266159</t>
  </si>
  <si>
    <t>3811, 3812, 3821,  3832, 4677</t>
  </si>
  <si>
    <t>Floresti, Ferma 15, hala 8 persoana de contact Paşcalau Marin Florin fax 0264 266 159</t>
  </si>
  <si>
    <t xml:space="preserve">                                                                                                                                                                                        382/25.10.2013
 valabila 23.10.2023</t>
  </si>
  <si>
    <t xml:space="preserve">Cluj Napoca, str.Donath, nr. 211 D, jud. Cluj </t>
  </si>
  <si>
    <t>3811, 3812,3831,3832, 4677</t>
  </si>
  <si>
    <t xml:space="preserve">                                                                                                                           401/05.11.2013
 valabila 05.11.2023</t>
  </si>
  <si>
    <t>Cluj Napoca, str.Fantanele, 
nr.30, jud.Cluj</t>
  </si>
  <si>
    <t xml:space="preserve">
405/11.11.2013
 valabila  11.11.2018 </t>
  </si>
  <si>
    <t>1a, 1b, 1c, 1d, 1e,
 1f, 1g, 1h, 2a, 2b, 2c, 2d, 2e, 2f ;  4a, 4b, 4c</t>
  </si>
  <si>
    <t>SC VICIDOR CAR SRL</t>
  </si>
  <si>
    <t>Vultureni, nr 117A, jud Cluj</t>
  </si>
  <si>
    <t>72/25.03.2011, valabila 03.2021</t>
  </si>
  <si>
    <t>Pop Horia</t>
  </si>
  <si>
    <t>SC DAVID PROFI SRL</t>
  </si>
  <si>
    <t>Cluj Napoca, str Fabricii de zahar, nr 100</t>
  </si>
  <si>
    <t>300/17.09.2013</t>
  </si>
  <si>
    <t>Bergean Nicolae</t>
  </si>
  <si>
    <t xml:space="preserve">SC AUTOCOM IMPEX SRL </t>
  </si>
  <si>
    <t>Cluj Napoca, str Campina, nr 51-53</t>
  </si>
  <si>
    <t>Madru Krakkai Adrian</t>
  </si>
  <si>
    <t>SC AUCHAN ROMANIA SA</t>
  </si>
  <si>
    <t>Gherman Mihaela</t>
  </si>
  <si>
    <t>SELGROS CAS&amp;CARRY Punct de lucru Cluj Napoca</t>
  </si>
  <si>
    <t>Cluj Napoca, C-lea Someseni, nr 8, jud Cluj, 0264-503161, 0264-503199, 150_wp@selgros.ro</t>
  </si>
  <si>
    <t>5211, 5020</t>
  </si>
  <si>
    <t>32/28.01.2011, valabila 28.01.2016</t>
  </si>
  <si>
    <t>Buzila Macedon</t>
  </si>
  <si>
    <t>SC VESNA GC SRL</t>
  </si>
  <si>
    <t>Cluj Napoca, str Donath,nr 186, ap 12, 0364-800396, office@vesna.ro</t>
  </si>
  <si>
    <t>182/27.05.2014, valabila 27.05.2019</t>
  </si>
  <si>
    <t>RDE HARGHITA SRL (fosta AVE Harghita)</t>
  </si>
  <si>
    <t>Cluj Napoca, str Traian, Vuia, nr 208, t 0372-734143, F 0372870453, cluj@nhsz.ro</t>
  </si>
  <si>
    <t>410/16.11.2012, decizie de transfer nr 43/04.03.2015</t>
  </si>
  <si>
    <t>Koszta Attila</t>
  </si>
  <si>
    <t>4c</t>
  </si>
  <si>
    <t>SC MD Pro Colect SRL</t>
  </si>
  <si>
    <t>Cluj Napoca, str Calea Floresti, nr 3, ap 130, T/F 0364882670, office@md-colectare.ro</t>
  </si>
  <si>
    <t>115/26.03.2013, valabila 26.03.2023</t>
  </si>
  <si>
    <t xml:space="preserve">ADN MOTOR GROUP SRL </t>
  </si>
  <si>
    <t>Turda, str Alba Iulia, nr 11</t>
  </si>
  <si>
    <t>184/2010</t>
  </si>
  <si>
    <t>Florentina Tempeanu</t>
  </si>
  <si>
    <t>SC NOUA DYNASTY SRL</t>
  </si>
  <si>
    <t>Cluj Napoca, str Plevnei, nr 40, t/f 0264-287497, scnouadynasty@yahoo.com</t>
  </si>
  <si>
    <t>4/08.01.2014, valabila 08.01.2024</t>
  </si>
  <si>
    <t xml:space="preserve">DEZMEMBRARI AUTO MIKI SRL </t>
  </si>
  <si>
    <t>Garbau, fn, tel 0743-561655, mykyy_2002@yahoo.com</t>
  </si>
  <si>
    <t>51/07.02.2014, valabila 07.02.2024</t>
  </si>
  <si>
    <t>Miklos Miklos</t>
  </si>
  <si>
    <t>Gujan Liviu</t>
  </si>
  <si>
    <t>Pop Raluca</t>
  </si>
  <si>
    <t>SC DINAMIC CARTING SRL, RO 2102709</t>
  </si>
  <si>
    <t>SC COMPACT SERVICES SRL</t>
  </si>
  <si>
    <t>Cluj Napoca, str Donath, nr 200, ap 24, tel 0264 420913</t>
  </si>
  <si>
    <t>93/14.04.2011</t>
  </si>
  <si>
    <t>Popa Cristina</t>
  </si>
  <si>
    <t>Onati Sever</t>
  </si>
  <si>
    <t>SC JON LEO SRL</t>
  </si>
  <si>
    <t>Huedin, str Campului, nr 2, 0745 366755</t>
  </si>
  <si>
    <t>11/05.02.2015</t>
  </si>
  <si>
    <t>Tise Alexandra</t>
  </si>
  <si>
    <t xml:space="preserve">SC RENOMET SRL 
</t>
  </si>
  <si>
    <t>Pop Gabriel</t>
  </si>
  <si>
    <t>SC MONBAT RECYCLING SRL, RO 21538860</t>
  </si>
  <si>
    <t>SC REMAT BRASOV SA</t>
  </si>
  <si>
    <t>Cluj Napoca, B-dul Muncii, nr 16, tel 0745601721</t>
  </si>
  <si>
    <t>24/21.01.2013, valabila 21.01.2018</t>
  </si>
  <si>
    <t>Butnariu Luminita</t>
  </si>
  <si>
    <t>SC REDCAR SRL</t>
  </si>
  <si>
    <t>Dej, str Crangului, nr 22, tel 0745 204555</t>
  </si>
  <si>
    <t>1/24.11.2010, valabila 24.11.2020</t>
  </si>
  <si>
    <t>Lador Gavril</t>
  </si>
  <si>
    <t>SC DINAMIC CARTING SRL, Floresti, Ferma 15, Hala 8, R) 21012709</t>
  </si>
  <si>
    <t>SC DIREN EXIM SRL , Cluj Napoca, str Oasului, nr 293, RO 13354034</t>
  </si>
  <si>
    <t>SC BATROM PRODCOM IMPEX SRL, Cluj Napoca, str Streiului, nr 12, RO 7862011</t>
  </si>
  <si>
    <t>SC DDI ECOMAX PLUS SRL, Cluj Napoca, strCibinului, nr19, RO 29263706</t>
  </si>
  <si>
    <t>SC ONESTA PROD SRL, Zalau, B-dul M Viteazu, nr 149, RO 15056522</t>
  </si>
  <si>
    <t>Intreprindere individuala PopAdrian DIMITAN, loc Pusta, jud Salaj, RO 24128180</t>
  </si>
  <si>
    <t>SC RECOLFER GOLD SRL, jud Bistrita Nasaud, Beclean, str Codrului, nr 2, RO 32745411</t>
  </si>
  <si>
    <t>SC REDIVIVUS TAWIL SRL, Bistrita, str Sigmirului, nr 20, jud Bistrita Nasaud, RO 26706442</t>
  </si>
  <si>
    <t>SC REMAT CLUJ SA
 RO 201730,Str.,Tudor Vladimirescu, nr12-14, Cluj Napoca</t>
  </si>
  <si>
    <t>SC AUTONET IMPORT SRL ,Satu-Mare
 CUI8539532 PL  Alba Iulia, str Garii, nr 2A1, jud Alba</t>
  </si>
  <si>
    <t>SC ROMBAT SA  Punct de lucru REBAT, str Uzinei, nr 2, Copsa Mica, RO564638</t>
  </si>
  <si>
    <t>SC MONBAT RECYCLING SRL, RO 21538860, Pantelimon, Soseaua de centura, nr 228l, Tarlaua 39, jud Ilfov</t>
  </si>
  <si>
    <t>SC TOTAL WASTE RECYCLING SRL, RO 17094344, PL Apahida, str Boron, nr 1</t>
  </si>
  <si>
    <t>SC PROGAMMA SRL RO 15016226, Dej, jud Cluj</t>
  </si>
  <si>
    <t>SC DINAMIC CARTING SRL, RO 2102709, Ferma 15, hala 8, Floresti, jud Cluj</t>
  </si>
  <si>
    <t>SC GLOBAL ECO CENTER IASI , str Plopii fara sot, jud Iasi
CUI 6607878</t>
  </si>
  <si>
    <t>ACCUREC RECYCLING GMBH CLING AG, Wiehagen, 12-14, DE 45472</t>
  </si>
  <si>
    <t>1g</t>
  </si>
  <si>
    <t>Sistem de colectare SLC</t>
  </si>
  <si>
    <t>Centrul ROREC, str Sevastopol, nr 24, RO 22318081</t>
  </si>
  <si>
    <t>KALED&amp;SAMER FRATI SRL</t>
  </si>
  <si>
    <t>CLUJ-NAPOCA ,B-DUL 1 DECEMBRIE 1918 FN. corina_hassoun@yahoo.com</t>
  </si>
  <si>
    <t>HASSOUN CORINA</t>
  </si>
  <si>
    <t>78/08.03.2012  valabila 08.03.2022</t>
  </si>
  <si>
    <t>SC DDI ECOMAX PLUS , RO 29263706, Cluj Napoca, str Cibinului, nr 19, jud Cluj</t>
  </si>
  <si>
    <t>SC STERICYCLE ROMANIA SRL</t>
  </si>
  <si>
    <t>SC INDECO GRUP SRL</t>
  </si>
  <si>
    <t>Muresan Adrian</t>
  </si>
  <si>
    <t>8/14.01.2014, valabila 14.01.2024</t>
  </si>
  <si>
    <t>SC ALFEUS SRL, RO 6668280, Tg Mures, str Iuliu Maniu, nr 17, jud Mures</t>
  </si>
  <si>
    <t>SC CLAMISO SRL, RO 12178010, Alba Iulia, str Iasilor, nr 18,, jud Alba</t>
  </si>
  <si>
    <t>SC MELIMO SRL, RO 9713571, Huedin, str Horea, nr 6, jud Cluj</t>
  </si>
  <si>
    <t>SC REFORMATEX SRL , RO210436, Cluj Napoca, str Nadasel, nr 4A, jud Cluj</t>
  </si>
  <si>
    <t>SC AMO PRESCOM, PL Apahida, str Oasului, nr 25</t>
  </si>
  <si>
    <t>SC COMPACT SERVICES SRL, PL Floresti, str Eroilor</t>
  </si>
  <si>
    <t>SC DROPHSYSTEM SRL, Zalau, str Bujorilor, nr 85 A, jud Salaj</t>
  </si>
  <si>
    <t>SC DIREN EXIM SRL</t>
  </si>
  <si>
    <t>Cluj Napoca, str. Padurii, nr. 2/14, judetul Cluj</t>
  </si>
  <si>
    <t>88/11.04.2011</t>
  </si>
  <si>
    <t>VASY ILDIKO</t>
  </si>
  <si>
    <t>SC Vesna GC SRL, CUI 25871352, Cluj-Napoca, str. Donath, nr. 186, scara1, etaj 2, ap. 12, judeţul Cluj, punct de lucru- Cluj Napoca, Calea Baciului, nr. 1-3, jud. Cluj</t>
  </si>
  <si>
    <t>Cluj Napoca, str. Hateg, nr. 4/77, judetul Cluj</t>
  </si>
  <si>
    <t xml:space="preserve"> 176/08.09.2010</t>
  </si>
  <si>
    <t>SC DIREN EXIM SRL, CUI 13354034, Cluj-Napoca, str. Oasului, nr. 293, , judeţul Cluj, punct de lucru - Cluj-Napoca, str. Oasului, nr. 293, jud. Cluj</t>
  </si>
  <si>
    <t>CLUJ</t>
  </si>
  <si>
    <t>SC REMATINVEST SRL</t>
  </si>
  <si>
    <t xml:space="preserve">str. Piata Cipariu   Nr 15, bloc 3A;mezanin, sp. Com. 66A/66B;Tel:0264 450875 ;Fax: 0264 450873 </t>
  </si>
  <si>
    <t>3811;3812;3831;3832;4677</t>
  </si>
  <si>
    <t>RO 15705409</t>
  </si>
  <si>
    <t xml:space="preserve">SC IM AUTO GROUP SRL 
</t>
  </si>
  <si>
    <t xml:space="preserve"> SC AUCHAN ROMANIA SA
</t>
  </si>
  <si>
    <t>SC TRONIC COMIMPEX SRL, RO 253780, Cluj Napoca</t>
  </si>
  <si>
    <t>SC INDECO GROUP , Bontida, sat Rascruci , RO 18990210</t>
  </si>
  <si>
    <t>Hosu Ciprian Petru</t>
  </si>
  <si>
    <t>Salanta Ionut</t>
  </si>
  <si>
    <t>SC TRANDUS SRL</t>
  </si>
  <si>
    <t>CLUJ-NAPOCA ,CAMPINA, NR.42. corina_hassoun@yahoo.com</t>
  </si>
  <si>
    <t>RO28880363</t>
  </si>
  <si>
    <t>245/26.06.2009-2019</t>
  </si>
  <si>
    <t>SC CARPATEC CONSTRUCT SRL</t>
  </si>
  <si>
    <t>Feleacu,FN,jud.Cluj
tel/fax:0761 110667</t>
  </si>
  <si>
    <t>Pop Daniel</t>
  </si>
  <si>
    <t>4/16.01.2015, valabila 16.01.2020</t>
  </si>
  <si>
    <t>8/17.01.2011 valabila 17.01.2021</t>
  </si>
  <si>
    <t>122/27,05,2011
valabila 27.05.2021</t>
  </si>
  <si>
    <t xml:space="preserve">3811
</t>
  </si>
  <si>
    <t>SC SALPREST RAMPA SA</t>
  </si>
  <si>
    <t>PL Pata RAT</t>
  </si>
  <si>
    <t>PL. Platanilor nr 56,0264-596209,rampacluj@gmail.com</t>
  </si>
  <si>
    <t>261/02.08.2012
 valabila  11.09.2022</t>
  </si>
  <si>
    <t>140/19.10.2015</t>
  </si>
  <si>
    <t>Socaciu Liviu</t>
  </si>
  <si>
    <t>Mican Gabriel</t>
  </si>
  <si>
    <t>SC MONBAT RECYCLING SRL, Pantelimon, Jud. Ilfov, RO 21538860</t>
  </si>
  <si>
    <t>SC DINAMIC CARTING SRL, Cluj Napoca, Str. Plevnei nr.75 RO 21012709</t>
  </si>
  <si>
    <t>SC ENRIMAR PLAY SRL</t>
  </si>
  <si>
    <t>Campia Turzii, Str. Laminoristilor nr 120, Jud Cluj, tel. 0733691783</t>
  </si>
  <si>
    <t>45/20.04.2015</t>
  </si>
  <si>
    <t>Dana Boda</t>
  </si>
  <si>
    <t>Campia Turzii,str.Laminoristilor
nr.208A
tel0264365600
fax:0264368377
e-mail:info@pensionmilexim.ro</t>
  </si>
  <si>
    <t>Dej, str.Teilor, nr. 8 ,0264/211684 P.L.Dej, Sarata de jos
e-mail:progamma_srl@yahoo.com</t>
  </si>
  <si>
    <t>8/14.01.2010
valabila 19.10.2021</t>
  </si>
  <si>
    <t>Muuresan Luminita</t>
  </si>
  <si>
    <t>Cluj Napoca, str Donath,nr 186, ap 12, 0364-800396, office@vesna.ro,0724-314086</t>
  </si>
  <si>
    <t>SC REMATINVEST SRL, RO 15705409, PL Zalau, str. Valea Mitii nr 1</t>
  </si>
  <si>
    <t>Muresan Luminita</t>
  </si>
  <si>
    <t>SC PAJURCA METAL GRUP SRL,Oradea str.Micsandrelor nr. 36, RO 29036053</t>
  </si>
  <si>
    <t>SC EVW HOLDING SRL, com. Gilau Str. Principala Nr. 1333,Jud Cluj, RO 9951956</t>
  </si>
  <si>
    <t>SC PRINCIPAL AUTO SRL, Cluj Napoca Str. Calistrat Hogas nr 11, jud Cluj, RO 18795708</t>
  </si>
  <si>
    <t>SC BATTERY CENTER SRL, Oradea, str. Beiusului 45/D, jud. Bihor, RO 29590147</t>
  </si>
  <si>
    <t>SC LAUST IMPEX SRL, Cluj Napoca, Str. Lacu Rosu nr 1/30 Jud. Cluj RO 6466329</t>
  </si>
  <si>
    <t>SC AGROLIV SRL, Turda, Str. Stefan cel Mare nr 42, Jud Cluj, RO 6761027</t>
  </si>
  <si>
    <t>SC DISI SRL, Dej, Pl. Dumbrava Rosie FN, RO 12467574</t>
  </si>
  <si>
    <t>SC CHIMSZED SRL, Cluj Napoca, ro 24190174</t>
  </si>
  <si>
    <t>LEROY MERLIN ROMANIA</t>
  </si>
  <si>
    <t>Cluj Napoca, Str. Calea Turzii</t>
  </si>
  <si>
    <t>232/11.07.2012</t>
  </si>
  <si>
    <t>Dumitru Nicolae</t>
  </si>
  <si>
    <t>TOTAL WASTE RECYCLING, Soseaua Giurgiului, nr 334, Jud Ilfov</t>
  </si>
  <si>
    <t>Transfer autorizatie Baumax ,Calea Turzii</t>
  </si>
  <si>
    <t>SC ODCAR SERVICE SRL</t>
  </si>
  <si>
    <t>114/17.06.2016</t>
  </si>
  <si>
    <t>Stolna, nr 133A, jud. Cluj, Tel: 0745050537</t>
  </si>
  <si>
    <t>SC OFIR SRL</t>
  </si>
  <si>
    <t>127/17.09.2015</t>
  </si>
  <si>
    <t>SC STRICT PREST SRL</t>
  </si>
  <si>
    <t>Cluj Napoca, Str. Ploiesti nr 1 tel/fax: 0264/596209</t>
  </si>
  <si>
    <t>143/17.06.2011, rev. 16.08.2016</t>
  </si>
  <si>
    <t>Vadean Adriana</t>
  </si>
  <si>
    <t>260/29.08.2014</t>
  </si>
  <si>
    <t>SC DEZMEMBRARI IONICA SRL</t>
  </si>
  <si>
    <t>Nadaselu, nr 145 A, jud Cluj</t>
  </si>
  <si>
    <t>Tempeanu Florentina</t>
  </si>
  <si>
    <t>SC MHS TRUCK SERVICE SRL</t>
  </si>
  <si>
    <t>165/14.12.2015</t>
  </si>
  <si>
    <t>Floresti, Str. Barajului, nr 1-3, Jud. Cluj, Tel: 0745050537</t>
  </si>
  <si>
    <t>SC NEFERPLAST COLLECTION SRL</t>
  </si>
  <si>
    <t>Slatina, Str. Gradiste nr 90, Jud Olt, PL Cluj Napoca, Str. Baciului</t>
  </si>
  <si>
    <t>111/21.03.2013</t>
  </si>
  <si>
    <t>Duca Aura</t>
  </si>
  <si>
    <t>SC WIGSTEIN SRL</t>
  </si>
  <si>
    <t>Apahida, Str. Libertatii, nr. 9, jud. Cluj</t>
  </si>
  <si>
    <t>323/24.07.2014</t>
  </si>
  <si>
    <t>GREENTECH SA</t>
  </si>
  <si>
    <t>71/13.05.2016</t>
  </si>
  <si>
    <t>Floresti, Str. Poligonului nr.8, Jud Cluj</t>
  </si>
  <si>
    <t>Cluj Napoca, Str. Triajului FN</t>
  </si>
  <si>
    <t>TOTAL WASTE MANAGEMENT SRL</t>
  </si>
  <si>
    <t>Cluj Napoca, Str Triajului FN</t>
  </si>
  <si>
    <t>27/25.01.2013</t>
  </si>
  <si>
    <t>Cluj Napoca, Str. A Vaida Voievod nr 53B, Tel: 0759031505</t>
  </si>
  <si>
    <t>360/04.10.2013</t>
  </si>
  <si>
    <t>296/18.11.2011</t>
  </si>
  <si>
    <t>Cluj-Napoca, Str. Nadasel, nr. 4 A</t>
  </si>
  <si>
    <t>280/30.07.2009</t>
  </si>
  <si>
    <t>SC UK AUTO&amp;TRANS SRL</t>
  </si>
  <si>
    <t>Com. Poieni, Sat Morlaca, Jud Cluj</t>
  </si>
  <si>
    <t>167/17.12.2015</t>
  </si>
  <si>
    <t>SC AUTOBETA SRL</t>
  </si>
  <si>
    <t>Com Baciu, Str. Vanatorului nr 1, Ferma 5, Jud Cluj</t>
  </si>
  <si>
    <t>102/19.08.2015</t>
  </si>
  <si>
    <t>Cluj Napoca, Str. Tasnad nr 7, ap 7, tel: 0721568330, contact@gogeco.ro</t>
  </si>
  <si>
    <t>Cluj- Napoca, Tasnad, nr. 7, ap. 7,
tel:0721568330
e-mail:contact@gogeco.ro</t>
  </si>
  <si>
    <t>69/04.03.2014valabiala 04.03.2019</t>
  </si>
  <si>
    <t>69/04.03.2014valabiala 04.03.2020</t>
  </si>
  <si>
    <t>Dezmir, str. Criseni FN, jud Cluj</t>
  </si>
  <si>
    <t>216/28.10.2016</t>
  </si>
  <si>
    <t>SC DEDEMAN SRL</t>
  </si>
  <si>
    <t>Pl. Cluj Napoca, Str. Fabricii de chibrituri nr 5-11, jud Cluj</t>
  </si>
  <si>
    <t>86/14.03.2012</t>
  </si>
  <si>
    <t>Jecan Lucian</t>
  </si>
  <si>
    <t>Pl Cluj Napoca, Str. Fabricii de chibrituri nr 5-11, jud. Cluj</t>
  </si>
  <si>
    <t>SC GREEN WEEE INTERNATIONAL S
A BUZAU, CUI 20571923, Ferma Frasinu, Com Tintesti, Jud Buzau, tel 0338/100602, CAEN 3833</t>
  </si>
  <si>
    <t>SC PROGAMMA SRL DEJ RO 15016226</t>
  </si>
  <si>
    <t>SC LOHAN MARKET SRL</t>
  </si>
  <si>
    <t>41/31.03.2015 valabila 31.03.2020</t>
  </si>
  <si>
    <t>Com. Sandulesti, Sat Copaceni nr 506, jud. Cluj tel: 0748165676</t>
  </si>
  <si>
    <t>Lohan Alin</t>
  </si>
  <si>
    <t>SC BITI TAMPLARIE SRL RO 5841365</t>
  </si>
  <si>
    <t>SC TABIDANI COMIMPEX SRL</t>
  </si>
  <si>
    <t>Turda, Str. Macilor nr.14, Jud. Cluj, tel: 0754833267</t>
  </si>
  <si>
    <t>Beldean Alexandru</t>
  </si>
  <si>
    <t>SC TEOCAN AUTO SRL</t>
  </si>
  <si>
    <t>Dej, Str. Valcele nr 36 E, Tel: 0726229285</t>
  </si>
  <si>
    <t>196/04.10.2010 valabila 04.10.2020</t>
  </si>
  <si>
    <t>Teocan Ovidiu</t>
  </si>
  <si>
    <t>transferat autorizatie de pe Talion</t>
  </si>
  <si>
    <t>SC DEZMEMBRARI AUTO EDROI SRL</t>
  </si>
  <si>
    <t>Gherla, Str. Florilor nr 9A, ap 14, Tel: 0748346765</t>
  </si>
  <si>
    <t>153/24.04.2013 valabila 24.04.2023</t>
  </si>
  <si>
    <t>Edroi Razvan</t>
  </si>
  <si>
    <t xml:space="preserve">BATEKO SP Zoo PAWLA WLODKOWICA 12/7,50-072, POLAND </t>
  </si>
  <si>
    <t>326/01.08.2008
valabila 01.08.2013
371/15.10.2018</t>
  </si>
  <si>
    <t>RECHORALEX, Baia de Cris, Jud. Hunedoara, RO 18770908</t>
  </si>
  <si>
    <t>ROREC PRIN PUNCTELE DIN TARA</t>
  </si>
  <si>
    <t>371/15.10.2013</t>
  </si>
  <si>
    <t>SES SLC PRIN PUNCTELE DE LUCRU DIN TARA</t>
  </si>
  <si>
    <t>2f</t>
  </si>
  <si>
    <t>GOGECO SRL, Cluj Napoca, RO 21504540</t>
  </si>
  <si>
    <t>REMAT BRASOV, Brasov  RO 1088125</t>
  </si>
  <si>
    <t>VESNA GC SRL, Cluj Napoca RO 25871352</t>
  </si>
  <si>
    <t>TOTAL WASTE RECYCLING SRL, JILAVA 17094344</t>
  </si>
  <si>
    <t>WASTE PROFESSIONAL, BRASOV RO 264438269</t>
  </si>
  <si>
    <t>Cluj Npaoca, str Calea Baciului nr.15, persoana de contact Paşcalau Marin Florin fax 0264 266 159</t>
  </si>
  <si>
    <t>426/10.12.2012</t>
  </si>
  <si>
    <t>77/25.05.2016</t>
  </si>
  <si>
    <t>Aghiresu, str Fabricii FN, persoana de contact Paşcalau Marin Florin fax 0264 266 159</t>
  </si>
  <si>
    <t>183/26.07.2011</t>
  </si>
  <si>
    <t>SC SANY IMPORT EXPORT MAGAZIN UNIVERSAL SI PRESTATII SRL</t>
  </si>
  <si>
    <t>Str. Bicazului, nr. 9, Turda, Punct de lucru: Comuna Sandulesti, Sat Copaceni, Nr. 502
tel/fax 0740176270</t>
  </si>
  <si>
    <t>285/29.09.2014, revizuita in data de 23.08.2016, valabila pana la 23.09.2019</t>
  </si>
  <si>
    <t>PETRAN IULIAN</t>
  </si>
  <si>
    <t>SC INDECO GRUP SRL, RO 18990210, CAEN 3812 ,Adresa sediu: Bucuresti, Sector 3, Str. Tufanica, Nr. 6A, Punct de lucru: Cluj-Napoca, Str. Cantonului, Nr. 30, Jud. Cluj</t>
  </si>
  <si>
    <t>SC SERALEX SRL, Dej, Str. 1 Mai 85</t>
  </si>
  <si>
    <t>persoane fizice</t>
  </si>
  <si>
    <t>SC NOUA DYNASTY SRL, Cluj Napoca RO 18212294</t>
  </si>
  <si>
    <t xml:space="preserve">SC PROGAMMA SRL, Dej </t>
  </si>
  <si>
    <t>SC GENERAL STIVUITOR SRL, Cluj Napoca, Varianta de ocolire NE RO 21732220</t>
  </si>
  <si>
    <t>SC NEFERPLAST COLLECTING SRL, Cluj Napoca, Calea Baciului RO 30838964</t>
  </si>
  <si>
    <t xml:space="preserve">Cluj Napoca, Str. Plevnei nr 75, Cluj , Tel 0744652870 </t>
  </si>
  <si>
    <t>284/15.11.2011decizie transfer 33/05.02.2016</t>
  </si>
  <si>
    <t>Persoane Fizice</t>
  </si>
  <si>
    <t>SC D &amp; C OIL SRL, Cluj Napoca, Calea Baciului</t>
  </si>
  <si>
    <t>SC DEMOFER INVEST SRL, Cluj Napoca, Str. Campina 88 RO 29553505</t>
  </si>
  <si>
    <t>SC SERALEX SRL, Dej  jud. Cluj RO 11833588</t>
  </si>
  <si>
    <t>SC BIA DAV SRL SRL, Cluj Napoca nr 102, RO 33714022</t>
  </si>
  <si>
    <t>SC REMAT STAR SRL, Cluj Napoca, Str. Platanilor FN, RO 361535544</t>
  </si>
  <si>
    <t>SC COMPLEX BULGARIA SRL, Str. Bobalnei 40-42, RO 2875894</t>
  </si>
  <si>
    <t>SC DINAMIC CARTING SRL Cluj Napoca RO 2102709</t>
  </si>
  <si>
    <t>Cluj Napoca, Str. Aurel Vlaicu, Tel 0374642330</t>
  </si>
  <si>
    <t>385/01.11.2012 valabila 01.11.2002</t>
  </si>
  <si>
    <t>Szabo Zsolt</t>
  </si>
  <si>
    <t>Radu Gheorghe</t>
  </si>
  <si>
    <t>SC FAST CONSIGNATIE SRL RO 240585, Dej, jud Cluj</t>
  </si>
  <si>
    <t>Blajan Nicoleta</t>
  </si>
  <si>
    <t>SC MATFER SA</t>
  </si>
  <si>
    <t xml:space="preserve">SC FAST CONSIGNATIE SRL </t>
  </si>
  <si>
    <t>Dej, str. Teilor, nr.8 ,0264/211684 P.L.Dej,Str.Sarata de jos ,  
e-mail:progamma_srl@yahoo.com</t>
  </si>
  <si>
    <t xml:space="preserve">Dej, str. Teilor, n r8 ,0264/211684 P.L.Dej,Str.Sarata de jos </t>
  </si>
  <si>
    <t>Dej, str. Teilor, nr. 8 ,0264/211684 P.L.Dej,Bistritei nr. 8
e-mail:progamma_srl@yahoo.com</t>
  </si>
  <si>
    <t>Dej, str. Teilor, nr.8 ,0264/211684 P.L.Dej,str. Bistritei nr.8
e-mail:progamma_srl@yahoo.com</t>
  </si>
  <si>
    <t>Szekely Kristian</t>
  </si>
  <si>
    <t>SC VESNA GC SRL, Cluj Napoca, Calea Baciului,nr.1-3 RO 25871352</t>
  </si>
  <si>
    <t>ELTEX RECYCLING</t>
  </si>
  <si>
    <t>pl. Iclod, str. Principala nr.1</t>
  </si>
  <si>
    <t>130/23.09.2015,rev.25.09.2017</t>
  </si>
  <si>
    <t>Barta Zoltan</t>
  </si>
  <si>
    <t xml:space="preserve">Campia Turzii,str.Laminoristilor, nr. 145;marius.turcu@greenweee.ro
</t>
  </si>
  <si>
    <t>Marius Turcu</t>
  </si>
  <si>
    <t xml:space="preserve"> </t>
  </si>
  <si>
    <t>SC LAMAR AUTO SERVICES SRL</t>
  </si>
  <si>
    <t>PL .str. Campina nr. 51-53 Cluj Napoca, jud. Cluj</t>
  </si>
  <si>
    <t>20/24.02.2015 valabila 24.02.2020</t>
  </si>
  <si>
    <t>Rusu Mircea</t>
  </si>
  <si>
    <t>SC VESNA GC SRL, Cluj Napoca, str. Donath nr.186/12, RO 25871352</t>
  </si>
  <si>
    <t>SC MURYSERV SRL, Cluj Napoca, Str. Branului nr 29C, Jud Cluj, RO 16457999</t>
  </si>
  <si>
    <t>SC TRESTIAN TRANS SRL, Jibou, Str. Garoafelor nr 3, Jud Salaj, RO 686520</t>
  </si>
  <si>
    <t>SC HAKUSERVICES PROCESSING SRL, Carei, B-dul 25 Octombrie nr 37, Jud Satu Mare, RO 34193410</t>
  </si>
  <si>
    <t>SC MHS TRUCK&amp;BUS SRL, Fliresti, Str. Barajului nr 1-3, Jud Cluj, RO 22844345</t>
  </si>
  <si>
    <t>SC INTER CARS ROMANIA SRL, Cluj Napoca, Str. Campul Painii nr. 3-5, Jud Cluj, RO 24195562</t>
  </si>
  <si>
    <t>SC GDI ELECTRIC CAB SRL-D,sat Ciocmani nr. 324 jud. Salaj, RO 33857642</t>
  </si>
  <si>
    <t>Gherla, str Clujului nr.18, persoana de contact Paşcalau Marin Florin fax 0264 266 159</t>
  </si>
  <si>
    <t>SC REMATEX Aghires SRL, Aghires, Cluj Napoca Str. Principala nr 451 RO 251894</t>
  </si>
  <si>
    <t>SC BOND CLUB SRL</t>
  </si>
  <si>
    <t>pl. Apahida, str. Liliacului nr.13</t>
  </si>
  <si>
    <t>70/08.05.2015 valabila 08.06.2020</t>
  </si>
  <si>
    <t>Bondor Ioana</t>
  </si>
  <si>
    <t>SC POLIMOBILE SRL</t>
  </si>
  <si>
    <t>PL Apahida str. Clujului nr. 4B</t>
  </si>
  <si>
    <t>425/27.11.2013</t>
  </si>
  <si>
    <t>Florin Dehelean</t>
  </si>
  <si>
    <t>AUTONET IMPORT SRL  A Vlaicu nr. 78 Satu Mare</t>
  </si>
  <si>
    <t>SC GDI ELECTRIC CAB SRL</t>
  </si>
  <si>
    <t>pl. Baciu , Mera nr. 479, jud Cluj</t>
  </si>
  <si>
    <t xml:space="preserve">249/29.12.2016 </t>
  </si>
  <si>
    <t>Iacob Diana-Claudia</t>
  </si>
  <si>
    <t>VICIDOR CAR SRL</t>
  </si>
  <si>
    <t>pl. Vultureni</t>
  </si>
  <si>
    <t>72 /25.03.2011 valabilă 25.03.2021</t>
  </si>
  <si>
    <t>Bora Dorin</t>
  </si>
  <si>
    <t>Cluj Napoca, 
PL. Traian Vuia nr.282
tel:0745786687
0264456124
email:ionel.chiorean@yahoo.com</t>
  </si>
  <si>
    <t xml:space="preserve">SC REMATINVEST SRL, RO 15705409, </t>
  </si>
  <si>
    <t>SC MONBAT RECYCLING SRL, RO 21538860  Pantelimon</t>
  </si>
  <si>
    <t>60/11.03.2016, valabila 11.03.2021</t>
  </si>
  <si>
    <t>Soponos Horatiu</t>
  </si>
  <si>
    <t>Cluj Napoca,B-dul Muncii, nr.4-6
tel:0264415050
0264415055;0755 021951</t>
  </si>
  <si>
    <t>48/16.11.2012 rev 06.11.2017
valabila 16.11.2022</t>
  </si>
  <si>
    <t>SC Carrefour Romania SA</t>
  </si>
  <si>
    <t>pl. Floresti, DN1 Avram Iancu nr. 492-500, jud Cluj</t>
  </si>
  <si>
    <t>444/10.12.2013 valabil10.12.2023</t>
  </si>
  <si>
    <t>Cucuiet  Alexandru</t>
  </si>
  <si>
    <t>SORGETI SRL,RO14936391, pl. Cluj str. Marasesti 65A</t>
  </si>
  <si>
    <t>MAS Service SRL</t>
  </si>
  <si>
    <t>pl Cluj Napoca,Calea Someseni nr 6</t>
  </si>
  <si>
    <t>276/18.09.2014 val. 18.09.2019</t>
  </si>
  <si>
    <t>Petran Iulian</t>
  </si>
  <si>
    <t>SC MEXOM SA</t>
  </si>
  <si>
    <t>SC PROGAMMA SRL, Dej ; SC ROBI-VLADUT TITAN SRL;DAF IMPEX METAL; PCM PASARE METAL; SC MIHAI&amp;GABY SRL,SC IEZERUL MIC SRL</t>
  </si>
  <si>
    <t>SC ROMBAT SA COPSA MICA
Bistrita, CUI: 564638; CAEN 2720, str. Drumul Cetatii, nr. 6</t>
  </si>
  <si>
    <t>GENERAL STIVUITOR</t>
  </si>
  <si>
    <t>Pl Varianata de ocolire nord est1+600km+250 FN jud. Cluj</t>
  </si>
  <si>
    <t>219/31.10.2016</t>
  </si>
  <si>
    <t>Cosma Andrei</t>
  </si>
  <si>
    <t>170/15.04.2009</t>
  </si>
  <si>
    <t>SC DIREN EXIM SRL    13354034   Padurii, nr. 2/14, judetul Cluj</t>
  </si>
  <si>
    <t>Cluj Napoca, str.Calea Baciului  nr. 25</t>
  </si>
  <si>
    <t>SC CONTINENT IMPEX SRL</t>
  </si>
  <si>
    <t>MELIMO AUTOCOM</t>
  </si>
  <si>
    <t>Huedin, Str. Oborului nr. 8</t>
  </si>
  <si>
    <t>2/24.11.2010 val. 24.11.20120</t>
  </si>
  <si>
    <t>Ani Mereu Iulian Petran</t>
  </si>
  <si>
    <t>SC NIKLAS SRL</t>
  </si>
  <si>
    <t>Cluj Napoca, Str.  Giordano Bruno nr.19A, Jud. Cluj, tel: 0740176270</t>
  </si>
  <si>
    <t>SC TOP AUTO SRL</t>
  </si>
  <si>
    <t>Dej , Str. Valcele nr.12, Jud. Cluj, tel: 0724053391</t>
  </si>
  <si>
    <t>Satmar Mihai</t>
  </si>
  <si>
    <t>pl. Sanicoara, str. Clujului nr.89</t>
  </si>
  <si>
    <t>7/27.10.2014 valabila26.10.2019</t>
  </si>
  <si>
    <t>Vas Iudita</t>
  </si>
  <si>
    <t>Alina LUCACIU</t>
  </si>
  <si>
    <t>nr. 164/11.12.2015 rev.09.02.2018</t>
  </si>
  <si>
    <t>Ana Maria Jeflea  tel; 0733070120</t>
  </si>
  <si>
    <t>BITI  TAMPLARIE SRL TURDA, STR 22 DEC 1989 nr 19c., CUI 5841365</t>
  </si>
  <si>
    <t>Turda,
 str 22Dec. 1989, nr 19c, 0752160323</t>
  </si>
  <si>
    <t>Tripon Teodora</t>
  </si>
  <si>
    <t>SC BITI TAMPLARIE SRLCampia Turzii,
 str Luncii.nr. 27, CUI 5841365</t>
  </si>
  <si>
    <t>SC AUTOMOBILE BAVARIA SRL</t>
  </si>
  <si>
    <t>FLORESTI ,
STR AVRAM IANCU 396-398 0745050537</t>
  </si>
  <si>
    <t xml:space="preserve">8/14.01.2014
valabila 14.01.2024
</t>
  </si>
  <si>
    <t>MURESAN ADRIAN</t>
  </si>
  <si>
    <t>SC COMPACT SERVICES SRL ,CLUJ NAPOCA
 CUI 16610668</t>
  </si>
  <si>
    <t>SC TRESTIAN TRANS GC SRL, JIBOU, STR GAROAFELOR NR 3, RO 686520</t>
  </si>
  <si>
    <t>ANDREI COSMA</t>
  </si>
  <si>
    <t>CHIMSZED INVEST SRL</t>
  </si>
  <si>
    <t>PUNCT DE LUCRU Cluj- Napoca, B-dul Muncii  
, nr. 223 tel./fax: 0754 326788</t>
  </si>
  <si>
    <t>SC VESNA REFURBISING SRL</t>
  </si>
  <si>
    <t>Cluj Napoca, str Tiberiu Brediceanu,nr 7,  Punct de lucru: Calea Baciului 3-4, 0724314086, m.luminita@vesna.ro</t>
  </si>
  <si>
    <t>159/17.10.2018, valabila 17.10.2023</t>
  </si>
  <si>
    <t xml:space="preserve">Alpin recycling Satu Mare;Nedeea Mina Bistrita;Metro Tg. Mures,Rematinvest pl. Bistrita,RECHORALEX, Baia de Cris, Jud. Hunedoara, Superbon Oradea, Total West Recycling Apahida, Green Weee International Apahida </t>
  </si>
  <si>
    <t>AIM 16/04.04.2018,rev. 19.10.2017</t>
  </si>
  <si>
    <t>SC AMO PRESCOM SRL</t>
  </si>
  <si>
    <t>259/19.08.2010</t>
  </si>
  <si>
    <t>Dorin Ochis</t>
  </si>
  <si>
    <t>pl. Apahida , str. Pietraoasa  nr. 69, jud Cluj  0724556638</t>
  </si>
  <si>
    <t>pl. Cluj Napoca , str.Oasului  nr. FN, jud Cluj  0724556638</t>
  </si>
  <si>
    <t>336/20.12.2011</t>
  </si>
  <si>
    <t>Andrei Apahidean</t>
  </si>
  <si>
    <t>Alexandra Parcalaboiu</t>
  </si>
  <si>
    <t>SC Sara Secure Energy</t>
  </si>
  <si>
    <t>Radutur dezmembrari SRL</t>
  </si>
  <si>
    <t>SC Elsandu SRL,Beius,, jud Bihor, 17370245</t>
  </si>
  <si>
    <t>SC Inventary Management SRL, pct. De lucru,Valea Ierii</t>
  </si>
  <si>
    <t>SC Colect Star SRL, pct. De lucru Apahida, 34827283</t>
  </si>
  <si>
    <t>SC Ecogreen Recycling,Beius, RO 30593694</t>
  </si>
  <si>
    <t xml:space="preserve">Cluj Napoca, Str. Hodai nr 2, Cluj , Tel 0744652870 </t>
  </si>
  <si>
    <t>210/31.03.2014 decizie transfer ,2018</t>
  </si>
  <si>
    <t>SC AND MOTOR SRL, Turda, Str. Alba Iulia nr 11, RO 23484708</t>
  </si>
  <si>
    <t>SC Biaris Ind SA, 2329485, Carcea</t>
  </si>
  <si>
    <t>SC Motor Force Impex SRL, Cluj Napoca, 9423446</t>
  </si>
  <si>
    <t>SC ANU RECYCLING SRL, Bociu, Calatele, jud.  Cluj , CUI 38871214</t>
  </si>
  <si>
    <t>SC FEROM EXIM SRL, Str. 1 Mai 25, C Turzii</t>
  </si>
  <si>
    <t>SC Inventary Management SRL,  Valea Ierii, RO 38276250</t>
  </si>
  <si>
    <t>SC BIDAV PROFI SRL, Str. Fabricii de zahar 102, RO 33714022</t>
  </si>
  <si>
    <t>SC Mati Pro Colect SRL, Cluj Napoca, RO 2875894</t>
  </si>
  <si>
    <t>SC DrophSystem SRL, Zalau, RO 284663323</t>
  </si>
  <si>
    <t>SC Xonix Industries SRL, Cluj Napoca, 34295631</t>
  </si>
  <si>
    <t>ACCUREC RECYCLING GMBH CLING AG, WIEHAGEN, 12-14, DE 45472, MULHEIM AN DER RUHR</t>
  </si>
  <si>
    <t>Cristian  BODEA</t>
  </si>
  <si>
    <t>SC COMPUTER TRADE SRL Bdul Timisoarei, nr 47 ap. 2 Miercurea Ciuc</t>
  </si>
  <si>
    <t>Sistem de colectare SLC Sibiu SRL, str. Henri Coanda nr. 69</t>
  </si>
  <si>
    <t>SC GREEN WEEE INTERNATIONAL S
A BUZAU, CUI 20571923, Punct de lucru str Laminoristilor nr. 145 Campia Turzii , jud. Cluj</t>
  </si>
  <si>
    <t>Sistem de colectare SLC Timis, Caras Severin, Resita str. Caminelor FN SRL</t>
  </si>
  <si>
    <t>Sistem de colectare SLC Suceava SRL, comuna Scheia, str Humorului nr. 67</t>
  </si>
  <si>
    <t>TWR JILAVA Ilfov, Prel Sos Giurgiului nr. 33A</t>
  </si>
  <si>
    <t>TWR ARAD str. Agricultorilor, ne. 2/1</t>
  </si>
  <si>
    <t xml:space="preserve">
371/15.10.2013
valabila 15.10.2023</t>
  </si>
  <si>
    <t>VESNA GC Cluj Napoca str. Donath nr 186/12</t>
  </si>
  <si>
    <t>4C</t>
  </si>
  <si>
    <t xml:space="preserve">SC ESCO M IMPORT EXPORT SRL, Cluj Napoca, Str. Heltai Gaspar nr 50 /PL str. Fabricii nr. 3 CUI RO  2898960 Jud Cluj, </t>
  </si>
  <si>
    <t xml:space="preserve">SC GTO PIESE DE SCHIMB SRL, Cluj Napoca, Str. Macului nr. 1 sat Rudeni Chitila jud Ilfov CUI RO 31044120, </t>
  </si>
  <si>
    <t xml:space="preserve">SC JUNGHEINRICH ROMANIA SRL, sediul Soseaua Bucuresti Ploiesti KM 57, nr 876 Comuna Barcanesti, Tatarani CUI RO35287610, </t>
  </si>
  <si>
    <t>SC CHIMSZED INVEST SRL, Cluj Napoca, str Romulus Vuia, nr 174, PL B-dul Muncii nr. 223 RO 24190174</t>
  </si>
  <si>
    <t>SC TOTAL WASTE RECYCLING SRL, RO 17094344, PL JILAVA, str Boron, nr 1</t>
  </si>
  <si>
    <t>SC DINAMIC CARTING SRL, RO 2102709, Gilau, jud Cluj</t>
  </si>
  <si>
    <t>MATI PRO COLECT</t>
  </si>
  <si>
    <t>pl. Ileana Cosanzeana nr 6/13</t>
  </si>
  <si>
    <t>137/31.08.2018</t>
  </si>
  <si>
    <t>Duca Mugurel</t>
  </si>
  <si>
    <t>Elena Mihai</t>
  </si>
  <si>
    <t>SC COMPACT SERVICES SRL, Cluj Napoca, str Donath, nr 200/24,PL FLORESTI, RO 16610668</t>
  </si>
  <si>
    <t>INCETAT ACTIVITATE</t>
  </si>
  <si>
    <t>FARA ACTIVITATE IN 2018</t>
  </si>
  <si>
    <t>Pl Turda, Str. Stefan cel Mare nr 19, jud. Cluj</t>
  </si>
  <si>
    <t>Tranca Anton</t>
  </si>
  <si>
    <t>31/23.02.2018</t>
  </si>
  <si>
    <t>fara AM</t>
  </si>
  <si>
    <t>SC AUTONET IMPORT SRL, CUI 440122</t>
  </si>
  <si>
    <t>TWR ARAD,str. Agricultorilor nr. 2/1</t>
  </si>
  <si>
    <t>Turda, Str. Fabricii nr. 71, Jud. Cluj</t>
  </si>
  <si>
    <t>NU A COLECTAT</t>
  </si>
  <si>
    <r>
      <rPr>
        <sz val="10"/>
        <rFont val="Arial"/>
        <family val="2"/>
      </rPr>
      <t xml:space="preserve">S.C. AXUM  RECYCLING CLUJ S.R.L . </t>
    </r>
    <r>
      <rPr>
        <sz val="10"/>
        <color indexed="10"/>
        <rFont val="Arial"/>
        <family val="2"/>
      </rPr>
      <t xml:space="preserve">
</t>
    </r>
  </si>
  <si>
    <t xml:space="preserve">
 116/18.05.2011
 valabila  18.05.2021</t>
  </si>
  <si>
    <t>Viişoara,  nr. 933B,  judeţul Cluj,                                                     0758 088043</t>
  </si>
  <si>
    <t xml:space="preserve"> Green Weee International Apahida </t>
  </si>
  <si>
    <t xml:space="preserve">nu au raportat-Au delegat responsabilitatearaportarii catre SC SPRINTER 2000 SA, CUI 6620460, Brasov, Calea Feldioarei, nr 60, jud Brasov, conform Adresei nr 406/03.03.2016, </t>
  </si>
  <si>
    <t>NU A RAPORTAT</t>
  </si>
  <si>
    <t>TOTAL WASTE RECYCLING, Borom 1, jud. Cluj</t>
  </si>
  <si>
    <t>TIRRENA SKAVI</t>
  </si>
  <si>
    <t>Raportarea operatorilor economici colectori DB&amp;A  2019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</si>
</sst>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0.000000"/>
    <numFmt numFmtId="186" formatCode="0.000"/>
  </numFmts>
  <fonts count="68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2"/>
    </font>
    <font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ahoma"/>
      <family val="2"/>
    </font>
    <font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>
        <color rgb="FFA3BAE9"/>
      </right>
      <top style="dotted">
        <color rgb="FFA3BAE9"/>
      </top>
      <bottom style="dotted">
        <color rgb="FFA3BAE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vertical="top"/>
    </xf>
    <xf numFmtId="0" fontId="58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9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184" fontId="59" fillId="0" borderId="10" xfId="0" applyNumberFormat="1" applyFont="1" applyFill="1" applyBorder="1" applyAlignment="1">
      <alignment horizontal="left" vertical="top" wrapText="1"/>
    </xf>
    <xf numFmtId="185" fontId="59" fillId="0" borderId="10" xfId="0" applyNumberFormat="1" applyFont="1" applyFill="1" applyBorder="1" applyAlignment="1">
      <alignment horizontal="left" vertical="top" wrapText="1"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4" fontId="59" fillId="0" borderId="0" xfId="0" applyNumberFormat="1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top" wrapText="1"/>
    </xf>
    <xf numFmtId="184" fontId="0" fillId="34" borderId="10" xfId="0" applyNumberFormat="1" applyFont="1" applyFill="1" applyBorder="1" applyAlignment="1">
      <alignment wrapText="1"/>
    </xf>
    <xf numFmtId="184" fontId="58" fillId="34" borderId="10" xfId="0" applyNumberFormat="1" applyFont="1" applyFill="1" applyBorder="1" applyAlignment="1">
      <alignment horizontal="left" vertical="top"/>
    </xf>
    <xf numFmtId="0" fontId="59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184" fontId="1" fillId="35" borderId="10" xfId="0" applyNumberFormat="1" applyFont="1" applyFill="1" applyBorder="1" applyAlignment="1">
      <alignment horizontal="center" vertical="top" wrapText="1"/>
    </xf>
    <xf numFmtId="184" fontId="64" fillId="35" borderId="10" xfId="0" applyNumberFormat="1" applyFont="1" applyFill="1" applyBorder="1" applyAlignment="1">
      <alignment horizontal="center" vertical="top" wrapText="1"/>
    </xf>
    <xf numFmtId="184" fontId="65" fillId="35" borderId="11" xfId="0" applyNumberFormat="1" applyFont="1" applyFill="1" applyBorder="1" applyAlignment="1">
      <alignment horizontal="center" vertical="top" wrapText="1"/>
    </xf>
    <xf numFmtId="0" fontId="0" fillId="35" borderId="10" xfId="57" applyFill="1" applyBorder="1" applyAlignment="1">
      <alignment horizontal="center"/>
      <protection/>
    </xf>
    <xf numFmtId="0" fontId="0" fillId="35" borderId="10" xfId="57" applyFill="1" applyBorder="1" applyAlignment="1">
      <alignment horizontal="center" wrapText="1"/>
      <protection/>
    </xf>
    <xf numFmtId="0" fontId="0" fillId="35" borderId="10" xfId="57" applyFont="1" applyFill="1" applyBorder="1" applyAlignment="1">
      <alignment horizontal="center" wrapText="1"/>
      <protection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57" applyFont="1" applyFill="1" applyBorder="1" applyAlignment="1">
      <alignment horizontal="center"/>
      <protection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/>
    </xf>
    <xf numFmtId="0" fontId="59" fillId="35" borderId="0" xfId="0" applyFont="1" applyFill="1" applyAlignment="1">
      <alignment/>
    </xf>
    <xf numFmtId="0" fontId="0" fillId="35" borderId="10" xfId="0" applyFill="1" applyBorder="1" applyAlignment="1">
      <alignment vertical="top"/>
    </xf>
    <xf numFmtId="0" fontId="0" fillId="35" borderId="10" xfId="0" applyFill="1" applyBorder="1" applyAlignment="1">
      <alignment horizontal="center" vertical="top"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0" fillId="35" borderId="10" xfId="0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184" fontId="65" fillId="35" borderId="16" xfId="0" applyNumberFormat="1" applyFont="1" applyFill="1" applyBorder="1" applyAlignment="1">
      <alignment horizontal="center" vertical="top" wrapText="1"/>
    </xf>
    <xf numFmtId="0" fontId="0" fillId="35" borderId="17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59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8" xfId="57" applyFill="1" applyBorder="1" applyAlignment="1">
      <alignment horizontal="center" wrapText="1"/>
      <protection/>
    </xf>
    <xf numFmtId="0" fontId="0" fillId="35" borderId="18" xfId="57" applyFill="1" applyBorder="1" applyAlignment="1">
      <alignment horizontal="center"/>
      <protection/>
    </xf>
    <xf numFmtId="0" fontId="6" fillId="35" borderId="19" xfId="0" applyFont="1" applyFill="1" applyBorder="1" applyAlignment="1">
      <alignment horizontal="left" wrapText="1"/>
    </xf>
    <xf numFmtId="0" fontId="6" fillId="35" borderId="19" xfId="0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left" vertical="top" wrapText="1"/>
    </xf>
    <xf numFmtId="184" fontId="6" fillId="35" borderId="19" xfId="0" applyNumberFormat="1" applyFont="1" applyFill="1" applyBorder="1" applyAlignment="1">
      <alignment horizontal="left" vertical="top" wrapText="1"/>
    </xf>
    <xf numFmtId="0" fontId="7" fillId="35" borderId="19" xfId="0" applyFont="1" applyFill="1" applyBorder="1" applyAlignment="1">
      <alignment horizontal="left" vertical="top" wrapText="1"/>
    </xf>
    <xf numFmtId="0" fontId="6" fillId="35" borderId="0" xfId="0" applyFont="1" applyFill="1" applyAlignment="1">
      <alignment/>
    </xf>
    <xf numFmtId="0" fontId="1" fillId="35" borderId="10" xfId="57" applyFont="1" applyFill="1" applyBorder="1" applyAlignment="1">
      <alignment horizontal="left" wrapText="1"/>
      <protection/>
    </xf>
    <xf numFmtId="0" fontId="1" fillId="35" borderId="10" xfId="57" applyFont="1" applyFill="1" applyBorder="1" applyAlignment="1">
      <alignment horizontal="center" wrapText="1"/>
      <protection/>
    </xf>
    <xf numFmtId="0" fontId="1" fillId="35" borderId="10" xfId="57" applyFont="1" applyFill="1" applyBorder="1" applyAlignment="1">
      <alignment horizontal="left" vertical="top" wrapText="1"/>
      <protection/>
    </xf>
    <xf numFmtId="0" fontId="1" fillId="35" borderId="10" xfId="57" applyFont="1" applyFill="1" applyBorder="1" applyAlignment="1">
      <alignment horizontal="center" vertical="top" wrapText="1"/>
      <protection/>
    </xf>
    <xf numFmtId="0" fontId="1" fillId="35" borderId="10" xfId="57" applyNumberFormat="1" applyFont="1" applyFill="1" applyBorder="1" applyAlignment="1">
      <alignment horizontal="center" vertical="top" wrapText="1"/>
      <protection/>
    </xf>
    <xf numFmtId="1" fontId="1" fillId="35" borderId="10" xfId="57" applyNumberFormat="1" applyFont="1" applyFill="1" applyBorder="1" applyAlignment="1">
      <alignment horizontal="center" vertical="top" wrapText="1"/>
      <protection/>
    </xf>
    <xf numFmtId="1" fontId="1" fillId="35" borderId="10" xfId="57" applyNumberFormat="1" applyFont="1" applyFill="1" applyBorder="1" applyAlignment="1">
      <alignment horizontal="left" vertical="top" wrapText="1"/>
      <protection/>
    </xf>
    <xf numFmtId="186" fontId="10" fillId="35" borderId="10" xfId="57" applyNumberFormat="1" applyFont="1" applyFill="1" applyBorder="1" applyAlignment="1">
      <alignment horizontal="center" vertical="top" wrapText="1"/>
      <protection/>
    </xf>
    <xf numFmtId="184" fontId="1" fillId="35" borderId="10" xfId="57" applyNumberFormat="1" applyFont="1" applyFill="1" applyBorder="1" applyAlignment="1">
      <alignment horizontal="center" vertical="top" wrapText="1"/>
      <protection/>
    </xf>
    <xf numFmtId="0" fontId="8" fillId="35" borderId="10" xfId="57" applyFont="1" applyFill="1" applyBorder="1" applyAlignment="1">
      <alignment horizontal="left" vertical="top" wrapText="1"/>
      <protection/>
    </xf>
    <xf numFmtId="0" fontId="0" fillId="35" borderId="18" xfId="0" applyFill="1" applyBorder="1" applyAlignment="1">
      <alignment horizontal="center"/>
    </xf>
    <xf numFmtId="0" fontId="0" fillId="35" borderId="11" xfId="57" applyFill="1" applyBorder="1" applyAlignment="1">
      <alignment horizontal="center"/>
      <protection/>
    </xf>
    <xf numFmtId="0" fontId="0" fillId="35" borderId="11" xfId="57" applyFill="1" applyBorder="1" applyAlignment="1">
      <alignment horizontal="center" wrapText="1"/>
      <protection/>
    </xf>
    <xf numFmtId="0" fontId="0" fillId="35" borderId="20" xfId="57" applyFill="1" applyBorder="1" applyAlignment="1">
      <alignment horizontal="center"/>
      <protection/>
    </xf>
    <xf numFmtId="0" fontId="0" fillId="35" borderId="10" xfId="57" applyFill="1" applyBorder="1" applyAlignment="1">
      <alignment/>
      <protection/>
    </xf>
    <xf numFmtId="0" fontId="0" fillId="35" borderId="10" xfId="57" applyFont="1" applyFill="1" applyBorder="1" applyAlignment="1">
      <alignment wrapText="1"/>
      <protection/>
    </xf>
    <xf numFmtId="0" fontId="0" fillId="35" borderId="10" xfId="57" applyFill="1" applyBorder="1" applyAlignment="1">
      <alignment wrapText="1"/>
      <protection/>
    </xf>
    <xf numFmtId="0" fontId="0" fillId="35" borderId="10" xfId="57" applyFont="1" applyFill="1" applyBorder="1" applyAlignment="1">
      <alignment/>
      <protection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6" fillId="35" borderId="10" xfId="57" applyFont="1" applyFill="1" applyBorder="1" applyAlignment="1">
      <alignment horizontal="left" wrapText="1"/>
      <protection/>
    </xf>
    <xf numFmtId="0" fontId="6" fillId="35" borderId="10" xfId="57" applyFont="1" applyFill="1" applyBorder="1" applyAlignment="1">
      <alignment horizontal="center" wrapText="1"/>
      <protection/>
    </xf>
    <xf numFmtId="0" fontId="6" fillId="35" borderId="10" xfId="57" applyFont="1" applyFill="1" applyBorder="1" applyAlignment="1">
      <alignment horizontal="left" vertical="top" wrapText="1"/>
      <protection/>
    </xf>
    <xf numFmtId="184" fontId="6" fillId="35" borderId="10" xfId="57" applyNumberFormat="1" applyFont="1" applyFill="1" applyBorder="1" applyAlignment="1">
      <alignment horizontal="left" vertical="top" wrapText="1"/>
      <protection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vertical="center"/>
    </xf>
    <xf numFmtId="0" fontId="0" fillId="35" borderId="18" xfId="57" applyFont="1" applyFill="1" applyBorder="1" applyAlignment="1">
      <alignment horizontal="center" wrapText="1"/>
      <protection/>
    </xf>
    <xf numFmtId="0" fontId="0" fillId="35" borderId="11" xfId="57" applyFont="1" applyFill="1" applyBorder="1" applyAlignment="1">
      <alignment horizontal="center" wrapText="1"/>
      <protection/>
    </xf>
    <xf numFmtId="0" fontId="0" fillId="35" borderId="20" xfId="0" applyFill="1" applyBorder="1" applyAlignment="1">
      <alignment horizontal="center"/>
    </xf>
    <xf numFmtId="0" fontId="63" fillId="35" borderId="10" xfId="57" applyFont="1" applyFill="1" applyBorder="1" applyAlignment="1">
      <alignment horizontal="left" wrapText="1"/>
      <protection/>
    </xf>
    <xf numFmtId="0" fontId="63" fillId="35" borderId="10" xfId="57" applyFont="1" applyFill="1" applyBorder="1" applyAlignment="1">
      <alignment horizontal="left" vertical="top" wrapText="1"/>
      <protection/>
    </xf>
    <xf numFmtId="0" fontId="11" fillId="35" borderId="0" xfId="57" applyFont="1" applyFill="1" applyAlignment="1">
      <alignment wrapText="1"/>
      <protection/>
    </xf>
    <xf numFmtId="0" fontId="0" fillId="35" borderId="10" xfId="0" applyFill="1" applyBorder="1" applyAlignment="1">
      <alignment horizontal="right" vertical="top"/>
    </xf>
    <xf numFmtId="0" fontId="5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wrapText="1"/>
    </xf>
    <xf numFmtId="0" fontId="6" fillId="35" borderId="10" xfId="59" applyFont="1" applyFill="1" applyBorder="1" applyAlignment="1">
      <alignment horizontal="center" wrapText="1"/>
      <protection/>
    </xf>
    <xf numFmtId="0" fontId="6" fillId="35" borderId="10" xfId="59" applyFont="1" applyFill="1" applyBorder="1" applyAlignment="1">
      <alignment horizontal="center" vertical="top" wrapText="1"/>
      <protection/>
    </xf>
    <xf numFmtId="184" fontId="6" fillId="35" borderId="10" xfId="59" applyNumberFormat="1" applyFont="1" applyFill="1" applyBorder="1" applyAlignment="1">
      <alignment horizontal="center" vertical="top" wrapText="1"/>
      <protection/>
    </xf>
    <xf numFmtId="0" fontId="7" fillId="35" borderId="10" xfId="59" applyFont="1" applyFill="1" applyBorder="1" applyAlignment="1">
      <alignment horizontal="center" vertical="top" wrapText="1"/>
      <protection/>
    </xf>
    <xf numFmtId="0" fontId="59" fillId="35" borderId="0" xfId="0" applyFont="1" applyFill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 vertical="top"/>
    </xf>
    <xf numFmtId="0" fontId="66" fillId="35" borderId="21" xfId="0" applyFont="1" applyFill="1" applyBorder="1" applyAlignment="1">
      <alignment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horizontal="left"/>
    </xf>
    <xf numFmtId="0" fontId="67" fillId="35" borderId="17" xfId="0" applyFont="1" applyFill="1" applyBorder="1" applyAlignment="1">
      <alignment horizontal="left"/>
    </xf>
    <xf numFmtId="0" fontId="67" fillId="35" borderId="0" xfId="0" applyFont="1" applyFill="1" applyAlignment="1">
      <alignment/>
    </xf>
    <xf numFmtId="184" fontId="1" fillId="35" borderId="10" xfId="0" applyNumberFormat="1" applyFont="1" applyFill="1" applyBorder="1" applyAlignment="1">
      <alignment horizontal="center" wrapText="1"/>
    </xf>
    <xf numFmtId="184" fontId="6" fillId="35" borderId="19" xfId="0" applyNumberFormat="1" applyFont="1" applyFill="1" applyBorder="1" applyAlignment="1">
      <alignment horizontal="left" wrapText="1"/>
    </xf>
    <xf numFmtId="0" fontId="10" fillId="35" borderId="10" xfId="57" applyNumberFormat="1" applyFont="1" applyFill="1" applyBorder="1" applyAlignment="1">
      <alignment horizontal="center" wrapText="1"/>
      <protection/>
    </xf>
    <xf numFmtId="184" fontId="6" fillId="35" borderId="10" xfId="57" applyNumberFormat="1" applyFont="1" applyFill="1" applyBorder="1" applyAlignment="1">
      <alignment horizontal="left" wrapText="1"/>
      <protection/>
    </xf>
    <xf numFmtId="184" fontId="6" fillId="35" borderId="10" xfId="59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59" fillId="36" borderId="0" xfId="0" applyFont="1" applyFill="1" applyAlignment="1">
      <alignment/>
    </xf>
    <xf numFmtId="0" fontId="59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59" fillId="36" borderId="10" xfId="0" applyFont="1" applyFill="1" applyBorder="1" applyAlignment="1">
      <alignment vertical="top"/>
    </xf>
    <xf numFmtId="0" fontId="0" fillId="36" borderId="14" xfId="0" applyFill="1" applyBorder="1" applyAlignment="1">
      <alignment horizontal="left"/>
    </xf>
    <xf numFmtId="0" fontId="63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0" fontId="63" fillId="4" borderId="10" xfId="0" applyFont="1" applyFill="1" applyBorder="1" applyAlignment="1">
      <alignment horizontal="center"/>
    </xf>
    <xf numFmtId="0" fontId="59" fillId="4" borderId="0" xfId="0" applyFont="1" applyFill="1" applyAlignment="1">
      <alignment/>
    </xf>
    <xf numFmtId="0" fontId="59" fillId="4" borderId="1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59" fillId="4" borderId="10" xfId="0" applyFont="1" applyFill="1" applyBorder="1" applyAlignment="1">
      <alignment vertical="top"/>
    </xf>
    <xf numFmtId="0" fontId="0" fillId="4" borderId="14" xfId="0" applyFill="1" applyBorder="1" applyAlignment="1">
      <alignment horizontal="left"/>
    </xf>
    <xf numFmtId="0" fontId="0" fillId="4" borderId="10" xfId="57" applyFont="1" applyFill="1" applyBorder="1" applyAlignment="1">
      <alignment horizontal="center" wrapText="1"/>
      <protection/>
    </xf>
    <xf numFmtId="0" fontId="0" fillId="4" borderId="10" xfId="57" applyFill="1" applyBorder="1" applyAlignment="1">
      <alignment horizontal="center" wrapText="1"/>
      <protection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0" fillId="7" borderId="14" xfId="0" applyFill="1" applyBorder="1" applyAlignment="1">
      <alignment horizontal="left"/>
    </xf>
    <xf numFmtId="0" fontId="59" fillId="7" borderId="0" xfId="0" applyFont="1" applyFill="1" applyAlignment="1">
      <alignment/>
    </xf>
    <xf numFmtId="0" fontId="0" fillId="7" borderId="10" xfId="57" applyFill="1" applyBorder="1" applyAlignment="1">
      <alignment horizontal="center" wrapText="1"/>
      <protection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1" fillId="35" borderId="10" xfId="0" applyFont="1" applyFill="1" applyBorder="1" applyAlignment="1">
      <alignment horizontal="left" vertical="top" wrapText="1"/>
    </xf>
    <xf numFmtId="0" fontId="0" fillId="35" borderId="10" xfId="57" applyFont="1" applyFill="1" applyBorder="1" applyAlignment="1">
      <alignment horizontal="left" wrapText="1"/>
      <protection/>
    </xf>
    <xf numFmtId="0" fontId="0" fillId="35" borderId="10" xfId="57" applyFill="1" applyBorder="1" applyAlignment="1">
      <alignment horizontal="left" wrapText="1"/>
      <protection/>
    </xf>
    <xf numFmtId="0" fontId="0" fillId="35" borderId="18" xfId="57" applyFill="1" applyBorder="1" applyAlignment="1">
      <alignment horizontal="left" wrapText="1"/>
      <protection/>
    </xf>
    <xf numFmtId="0" fontId="0" fillId="35" borderId="10" xfId="0" applyFont="1" applyFill="1" applyBorder="1" applyAlignment="1">
      <alignment horizontal="left" wrapText="1"/>
    </xf>
    <xf numFmtId="0" fontId="0" fillId="35" borderId="11" xfId="57" applyFill="1" applyBorder="1" applyAlignment="1">
      <alignment horizontal="left" wrapText="1"/>
      <protection/>
    </xf>
    <xf numFmtId="0" fontId="0" fillId="35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0" fillId="35" borderId="10" xfId="58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7" borderId="10" xfId="0" applyFont="1" applyFill="1" applyBorder="1" applyAlignment="1">
      <alignment horizontal="left" wrapText="1"/>
    </xf>
    <xf numFmtId="0" fontId="9" fillId="35" borderId="10" xfId="59" applyFont="1" applyFill="1" applyBorder="1" applyAlignment="1">
      <alignment horizontal="left" vertical="top" wrapText="1"/>
      <protection/>
    </xf>
    <xf numFmtId="17" fontId="0" fillId="35" borderId="10" xfId="0" applyNumberFormat="1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35" borderId="10" xfId="0" applyFont="1" applyFill="1" applyBorder="1" applyAlignment="1">
      <alignment horizontal="left" wrapText="1"/>
    </xf>
    <xf numFmtId="0" fontId="6" fillId="35" borderId="10" xfId="59" applyFont="1" applyFill="1" applyBorder="1" applyAlignment="1">
      <alignment horizontal="left" wrapText="1"/>
      <protection/>
    </xf>
    <xf numFmtId="0" fontId="67" fillId="35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35" borderId="10" xfId="57" applyFill="1" applyBorder="1" applyAlignment="1">
      <alignment horizontal="left"/>
      <protection/>
    </xf>
    <xf numFmtId="0" fontId="0" fillId="35" borderId="10" xfId="57" applyFont="1" applyFill="1" applyBorder="1" applyAlignment="1">
      <alignment horizontal="left"/>
      <protection/>
    </xf>
    <xf numFmtId="0" fontId="0" fillId="35" borderId="18" xfId="57" applyFill="1" applyBorder="1" applyAlignment="1">
      <alignment horizontal="left"/>
      <protection/>
    </xf>
    <xf numFmtId="0" fontId="0" fillId="35" borderId="11" xfId="57" applyFill="1" applyBorder="1" applyAlignment="1">
      <alignment horizontal="left"/>
      <protection/>
    </xf>
    <xf numFmtId="0" fontId="0" fillId="35" borderId="18" xfId="57" applyFont="1" applyFill="1" applyBorder="1" applyAlignment="1">
      <alignment horizontal="left"/>
      <protection/>
    </xf>
    <xf numFmtId="0" fontId="0" fillId="35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6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84" fontId="1" fillId="35" borderId="17" xfId="0" applyNumberFormat="1" applyFont="1" applyFill="1" applyBorder="1" applyAlignment="1">
      <alignment horizontal="center" vertical="top" wrapText="1"/>
    </xf>
    <xf numFmtId="0" fontId="0" fillId="35" borderId="17" xfId="57" applyFill="1" applyBorder="1" applyAlignment="1">
      <alignment horizontal="center"/>
      <protection/>
    </xf>
    <xf numFmtId="3" fontId="0" fillId="35" borderId="17" xfId="57" applyNumberFormat="1" applyFill="1" applyBorder="1" applyAlignment="1">
      <alignment horizontal="center"/>
      <protection/>
    </xf>
    <xf numFmtId="0" fontId="0" fillId="35" borderId="17" xfId="57" applyFont="1" applyFill="1" applyBorder="1" applyAlignment="1">
      <alignment horizontal="center"/>
      <protection/>
    </xf>
    <xf numFmtId="0" fontId="0" fillId="35" borderId="15" xfId="57" applyFill="1" applyBorder="1" applyAlignment="1">
      <alignment horizontal="center"/>
      <protection/>
    </xf>
    <xf numFmtId="184" fontId="6" fillId="35" borderId="22" xfId="0" applyNumberFormat="1" applyFont="1" applyFill="1" applyBorder="1" applyAlignment="1">
      <alignment horizontal="left" vertical="top" wrapText="1"/>
    </xf>
    <xf numFmtId="186" fontId="1" fillId="35" borderId="17" xfId="57" applyNumberFormat="1" applyFont="1" applyFill="1" applyBorder="1" applyAlignment="1">
      <alignment horizontal="center" vertical="top" wrapText="1"/>
      <protection/>
    </xf>
    <xf numFmtId="0" fontId="0" fillId="35" borderId="17" xfId="57" applyFont="1" applyFill="1" applyBorder="1" applyAlignment="1">
      <alignment/>
      <protection/>
    </xf>
    <xf numFmtId="0" fontId="0" fillId="35" borderId="17" xfId="57" applyFill="1" applyBorder="1" applyAlignment="1">
      <alignment/>
      <protection/>
    </xf>
    <xf numFmtId="0" fontId="0" fillId="35" borderId="14" xfId="57" applyFill="1" applyBorder="1" applyAlignment="1">
      <alignment horizontal="center"/>
      <protection/>
    </xf>
    <xf numFmtId="184" fontId="6" fillId="35" borderId="17" xfId="57" applyNumberFormat="1" applyFont="1" applyFill="1" applyBorder="1" applyAlignment="1">
      <alignment horizontal="left" vertical="top" wrapText="1"/>
      <protection/>
    </xf>
    <xf numFmtId="0" fontId="0" fillId="35" borderId="17" xfId="0" applyFill="1" applyBorder="1" applyAlignment="1">
      <alignment horizontal="center"/>
    </xf>
    <xf numFmtId="0" fontId="59" fillId="35" borderId="17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184" fontId="6" fillId="35" borderId="17" xfId="59" applyNumberFormat="1" applyFont="1" applyFill="1" applyBorder="1" applyAlignment="1">
      <alignment horizontal="center" vertical="top" wrapText="1"/>
      <protection/>
    </xf>
    <xf numFmtId="0" fontId="0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67" fillId="35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35" borderId="23" xfId="0" applyFont="1" applyFill="1" applyBorder="1" applyAlignment="1">
      <alignment horizontal="left" wrapText="1"/>
    </xf>
    <xf numFmtId="0" fontId="63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9" fillId="0" borderId="10" xfId="0" applyFont="1" applyFill="1" applyBorder="1" applyAlignment="1">
      <alignment vertical="top"/>
    </xf>
    <xf numFmtId="0" fontId="0" fillId="0" borderId="14" xfId="0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7"/>
  <sheetViews>
    <sheetView tabSelected="1" zoomScale="90" zoomScaleNormal="90" zoomScalePageLayoutView="0" workbookViewId="0" topLeftCell="A1">
      <pane ySplit="3" topLeftCell="A75" activePane="bottomLeft" state="frozen"/>
      <selection pane="topLeft" activeCell="A1" sqref="A1"/>
      <selection pane="bottomLeft" activeCell="W1" sqref="W1:AX16384"/>
    </sheetView>
  </sheetViews>
  <sheetFormatPr defaultColWidth="9.140625" defaultRowHeight="12.75"/>
  <cols>
    <col min="1" max="1" width="5.140625" style="230" customWidth="1"/>
    <col min="2" max="2" width="19.421875" style="75" customWidth="1"/>
    <col min="3" max="3" width="29.28125" style="8" customWidth="1"/>
    <col min="4" max="4" width="9.00390625" style="214" customWidth="1"/>
    <col min="5" max="5" width="12.57421875" style="8" hidden="1" customWidth="1"/>
    <col min="6" max="6" width="20.140625" style="214" customWidth="1"/>
    <col min="7" max="7" width="22.140625" style="8" hidden="1" customWidth="1"/>
    <col min="8" max="8" width="15.140625" style="256" customWidth="1"/>
    <col min="9" max="9" width="14.57421875" style="8" hidden="1" customWidth="1"/>
    <col min="10" max="10" width="17.140625" style="75" hidden="1" customWidth="1"/>
    <col min="11" max="11" width="17.140625" style="8" hidden="1" customWidth="1"/>
    <col min="12" max="12" width="42.8515625" style="8" hidden="1" customWidth="1"/>
    <col min="13" max="13" width="10.28125" style="8" hidden="1" customWidth="1"/>
    <col min="14" max="14" width="59.57421875" style="8" hidden="1" customWidth="1"/>
    <col min="15" max="15" width="10.00390625" style="8" hidden="1" customWidth="1"/>
    <col min="16" max="16" width="56.28125" style="8" hidden="1" customWidth="1"/>
    <col min="17" max="17" width="0" style="8" hidden="1" customWidth="1"/>
    <col min="18" max="18" width="16.140625" style="8" hidden="1" customWidth="1"/>
    <col min="19" max="19" width="0" style="8" hidden="1" customWidth="1"/>
    <col min="20" max="20" width="36.57421875" style="8" hidden="1" customWidth="1"/>
    <col min="21" max="21" width="10.8515625" style="86" hidden="1" customWidth="1"/>
    <col min="22" max="22" width="14.8515625" style="86" hidden="1" customWidth="1"/>
    <col min="23" max="50" width="0" style="8" hidden="1" customWidth="1"/>
    <col min="51" max="16384" width="9.140625" style="8" customWidth="1"/>
  </cols>
  <sheetData>
    <row r="1" spans="1:22" s="42" customFormat="1" ht="12.75" customHeight="1">
      <c r="A1" s="218" t="s">
        <v>8</v>
      </c>
      <c r="B1" s="71"/>
      <c r="D1" s="195"/>
      <c r="F1" s="195"/>
      <c r="H1" s="253"/>
      <c r="J1" s="71"/>
      <c r="U1" s="83"/>
      <c r="V1" s="83"/>
    </row>
    <row r="2" spans="1:22" s="42" customFormat="1" ht="12.75">
      <c r="A2" s="79" t="s">
        <v>684</v>
      </c>
      <c r="B2" s="80"/>
      <c r="C2" s="80"/>
      <c r="D2" s="81"/>
      <c r="E2" s="80"/>
      <c r="F2" s="81"/>
      <c r="G2" s="80"/>
      <c r="H2" s="84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4"/>
      <c r="V2" s="84"/>
    </row>
    <row r="3" spans="1:22" ht="66.75" customHeight="1">
      <c r="A3" s="215" t="s">
        <v>1</v>
      </c>
      <c r="B3" s="72" t="s">
        <v>23</v>
      </c>
      <c r="C3" s="46" t="s">
        <v>24</v>
      </c>
      <c r="D3" s="215" t="s">
        <v>25</v>
      </c>
      <c r="E3" s="46" t="s">
        <v>26</v>
      </c>
      <c r="F3" s="196" t="s">
        <v>27</v>
      </c>
      <c r="G3" s="46" t="s">
        <v>28</v>
      </c>
      <c r="H3" s="72" t="s">
        <v>0</v>
      </c>
      <c r="I3" s="231" t="s">
        <v>2</v>
      </c>
      <c r="J3" s="160" t="s">
        <v>33</v>
      </c>
      <c r="K3" s="48" t="s">
        <v>34</v>
      </c>
      <c r="L3" s="48" t="s">
        <v>35</v>
      </c>
      <c r="M3" s="48" t="s">
        <v>4</v>
      </c>
      <c r="N3" s="46" t="s">
        <v>42</v>
      </c>
      <c r="O3" s="47" t="s">
        <v>5</v>
      </c>
      <c r="P3" s="46" t="s">
        <v>36</v>
      </c>
      <c r="Q3" s="47" t="s">
        <v>6</v>
      </c>
      <c r="R3" s="46" t="s">
        <v>37</v>
      </c>
      <c r="S3" s="47" t="s">
        <v>7</v>
      </c>
      <c r="T3" s="46" t="s">
        <v>29</v>
      </c>
      <c r="U3" s="49" t="s">
        <v>51</v>
      </c>
      <c r="V3" s="87" t="s">
        <v>30</v>
      </c>
    </row>
    <row r="4" spans="1:22" s="89" customFormat="1" ht="38.25">
      <c r="A4" s="219" t="s">
        <v>53</v>
      </c>
      <c r="B4" s="51" t="s">
        <v>54</v>
      </c>
      <c r="C4" s="52" t="s">
        <v>55</v>
      </c>
      <c r="D4" s="198">
        <v>4531</v>
      </c>
      <c r="E4" s="50">
        <v>7862011</v>
      </c>
      <c r="F4" s="197" t="s">
        <v>56</v>
      </c>
      <c r="G4" s="51" t="s">
        <v>57</v>
      </c>
      <c r="H4" s="50" t="s">
        <v>58</v>
      </c>
      <c r="I4" s="232">
        <v>7.648</v>
      </c>
      <c r="J4" s="53">
        <v>90.131</v>
      </c>
      <c r="K4" s="53">
        <v>0</v>
      </c>
      <c r="L4" s="53"/>
      <c r="M4" s="53">
        <v>55.764</v>
      </c>
      <c r="N4" s="54" t="s">
        <v>74</v>
      </c>
      <c r="O4" s="53"/>
      <c r="P4" s="53"/>
      <c r="Q4" s="53"/>
      <c r="S4" s="53">
        <v>42.015</v>
      </c>
      <c r="T4" s="55"/>
      <c r="U4" s="85">
        <f>I4+J4+K4</f>
        <v>97.779</v>
      </c>
      <c r="V4" s="85">
        <f>S4+Q4+O4+M4</f>
        <v>97.779</v>
      </c>
    </row>
    <row r="5" spans="1:22" s="89" customFormat="1" ht="51" customHeight="1">
      <c r="A5" s="219" t="s">
        <v>53</v>
      </c>
      <c r="B5" s="51" t="s">
        <v>60</v>
      </c>
      <c r="C5" s="51" t="s">
        <v>61</v>
      </c>
      <c r="D5" s="198">
        <v>3832</v>
      </c>
      <c r="E5" s="50">
        <v>5841365</v>
      </c>
      <c r="F5" s="198" t="s">
        <v>62</v>
      </c>
      <c r="G5" s="50" t="s">
        <v>600</v>
      </c>
      <c r="H5" s="50" t="s">
        <v>58</v>
      </c>
      <c r="I5" s="233">
        <v>12.173</v>
      </c>
      <c r="J5" s="53">
        <v>9.277</v>
      </c>
      <c r="K5" s="53">
        <v>0.573</v>
      </c>
      <c r="L5" s="54" t="s">
        <v>598</v>
      </c>
      <c r="M5" s="53">
        <v>0</v>
      </c>
      <c r="N5" s="52"/>
      <c r="O5" s="53">
        <v>17.24</v>
      </c>
      <c r="P5" s="55" t="s">
        <v>307</v>
      </c>
      <c r="Q5" s="90"/>
      <c r="R5" s="53"/>
      <c r="S5" s="53">
        <v>4.783</v>
      </c>
      <c r="T5" s="55"/>
      <c r="U5" s="85">
        <f>I5+J5+K5</f>
        <v>22.023</v>
      </c>
      <c r="V5" s="85">
        <f>S5+Q5+O5+M5</f>
        <v>22.023</v>
      </c>
    </row>
    <row r="6" spans="1:22" s="89" customFormat="1" ht="25.5">
      <c r="A6" s="219" t="s">
        <v>53</v>
      </c>
      <c r="B6" s="51" t="s">
        <v>60</v>
      </c>
      <c r="C6" s="51" t="s">
        <v>599</v>
      </c>
      <c r="D6" s="198">
        <v>3832</v>
      </c>
      <c r="E6" s="50">
        <v>5841365</v>
      </c>
      <c r="F6" s="198" t="s">
        <v>63</v>
      </c>
      <c r="G6" s="50" t="s">
        <v>600</v>
      </c>
      <c r="H6" s="50" t="s">
        <v>58</v>
      </c>
      <c r="I6" s="232">
        <v>0</v>
      </c>
      <c r="J6" s="53">
        <v>0.573</v>
      </c>
      <c r="K6" s="53">
        <v>0</v>
      </c>
      <c r="L6" s="54">
        <v>0</v>
      </c>
      <c r="M6" s="53">
        <v>0.573</v>
      </c>
      <c r="N6" s="51" t="s">
        <v>601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5"/>
      <c r="U6" s="85">
        <f aca="true" t="shared" si="0" ref="U6:U96">I6+J6+K6</f>
        <v>0.573</v>
      </c>
      <c r="V6" s="85">
        <f aca="true" t="shared" si="1" ref="V6:V96">S6+Q6+O6+M6</f>
        <v>0.573</v>
      </c>
    </row>
    <row r="7" spans="1:22" s="62" customFormat="1" ht="25.5">
      <c r="A7" s="219" t="s">
        <v>53</v>
      </c>
      <c r="B7" s="51" t="s">
        <v>64</v>
      </c>
      <c r="C7" s="51" t="s">
        <v>65</v>
      </c>
      <c r="D7" s="198">
        <v>2511</v>
      </c>
      <c r="E7" s="50">
        <v>10262386</v>
      </c>
      <c r="F7" s="198" t="s">
        <v>66</v>
      </c>
      <c r="G7" s="52" t="s">
        <v>510</v>
      </c>
      <c r="H7" s="51" t="s">
        <v>58</v>
      </c>
      <c r="I7" s="232">
        <v>0.772</v>
      </c>
      <c r="J7" s="53">
        <v>0.156</v>
      </c>
      <c r="K7" s="53">
        <v>0</v>
      </c>
      <c r="L7" s="56"/>
      <c r="M7" s="53">
        <v>0.756</v>
      </c>
      <c r="N7" s="56" t="s">
        <v>309</v>
      </c>
      <c r="O7" s="53">
        <v>0</v>
      </c>
      <c r="P7" s="53">
        <v>0</v>
      </c>
      <c r="Q7" s="53">
        <v>0</v>
      </c>
      <c r="R7" s="53"/>
      <c r="S7" s="53">
        <v>0.172</v>
      </c>
      <c r="T7" s="53"/>
      <c r="U7" s="85">
        <f>I7+J7+K7</f>
        <v>0.928</v>
      </c>
      <c r="V7" s="85">
        <f>S7+Q7+O7+M7</f>
        <v>0.9279999999999999</v>
      </c>
    </row>
    <row r="8" spans="1:22" s="91" customFormat="1" ht="67.5" customHeight="1">
      <c r="A8" s="220" t="s">
        <v>53</v>
      </c>
      <c r="B8" s="52" t="s">
        <v>67</v>
      </c>
      <c r="C8" s="52" t="s">
        <v>68</v>
      </c>
      <c r="D8" s="197">
        <v>4531</v>
      </c>
      <c r="E8" s="57">
        <v>240585</v>
      </c>
      <c r="F8" s="197" t="s">
        <v>69</v>
      </c>
      <c r="G8" s="52" t="s">
        <v>273</v>
      </c>
      <c r="H8" s="52" t="s">
        <v>58</v>
      </c>
      <c r="I8" s="234">
        <v>10.16</v>
      </c>
      <c r="J8" s="56">
        <v>981.109</v>
      </c>
      <c r="K8" s="56">
        <v>26.996</v>
      </c>
      <c r="L8" s="55" t="s">
        <v>573</v>
      </c>
      <c r="M8" s="56">
        <v>0</v>
      </c>
      <c r="N8" s="58"/>
      <c r="O8" s="56">
        <v>900.475</v>
      </c>
      <c r="P8" s="52" t="s">
        <v>574</v>
      </c>
      <c r="Q8" s="56">
        <v>0</v>
      </c>
      <c r="R8" s="56"/>
      <c r="S8" s="56">
        <v>117.79</v>
      </c>
      <c r="T8" s="53"/>
      <c r="U8" s="85">
        <f t="shared" si="0"/>
        <v>1018.265</v>
      </c>
      <c r="V8" s="85">
        <f t="shared" si="1"/>
        <v>1018.265</v>
      </c>
    </row>
    <row r="9" spans="1:22" s="62" customFormat="1" ht="38.25">
      <c r="A9" s="219" t="s">
        <v>53</v>
      </c>
      <c r="B9" s="51" t="s">
        <v>70</v>
      </c>
      <c r="C9" s="52" t="s">
        <v>71</v>
      </c>
      <c r="D9" s="198">
        <v>4531</v>
      </c>
      <c r="E9" s="50">
        <v>410276</v>
      </c>
      <c r="F9" s="198" t="s">
        <v>72</v>
      </c>
      <c r="G9" s="52" t="s">
        <v>73</v>
      </c>
      <c r="H9" s="51" t="s">
        <v>58</v>
      </c>
      <c r="I9" s="232">
        <v>5.54</v>
      </c>
      <c r="J9" s="53">
        <v>153.388</v>
      </c>
      <c r="K9" s="53">
        <v>61.092</v>
      </c>
      <c r="L9" s="55" t="s">
        <v>325</v>
      </c>
      <c r="M9" s="53">
        <v>240.424</v>
      </c>
      <c r="N9" s="52" t="s">
        <v>74</v>
      </c>
      <c r="O9" s="53">
        <v>0</v>
      </c>
      <c r="P9" s="53">
        <v>0</v>
      </c>
      <c r="Q9" s="53">
        <v>0</v>
      </c>
      <c r="R9" s="53"/>
      <c r="S9" s="53">
        <v>21.519</v>
      </c>
      <c r="T9" s="53"/>
      <c r="U9" s="85">
        <f t="shared" si="0"/>
        <v>220.01999999999998</v>
      </c>
      <c r="V9" s="85">
        <f t="shared" si="1"/>
        <v>261.943</v>
      </c>
    </row>
    <row r="10" spans="1:22" s="62" customFormat="1" ht="25.5" hidden="1">
      <c r="A10" s="219" t="s">
        <v>53</v>
      </c>
      <c r="B10" s="51" t="s">
        <v>70</v>
      </c>
      <c r="C10" s="51" t="s">
        <v>75</v>
      </c>
      <c r="D10" s="198">
        <v>4531</v>
      </c>
      <c r="E10" s="50">
        <v>410276</v>
      </c>
      <c r="F10" s="198" t="s">
        <v>72</v>
      </c>
      <c r="G10" s="51" t="s">
        <v>73</v>
      </c>
      <c r="H10" s="92" t="s">
        <v>58</v>
      </c>
      <c r="I10" s="235"/>
      <c r="J10" s="53">
        <v>0</v>
      </c>
      <c r="K10" s="53">
        <v>17.492</v>
      </c>
      <c r="L10" s="55" t="s">
        <v>326</v>
      </c>
      <c r="M10" s="53"/>
      <c r="N10" s="52"/>
      <c r="O10" s="53"/>
      <c r="P10" s="53">
        <v>0</v>
      </c>
      <c r="Q10" s="53">
        <v>0</v>
      </c>
      <c r="R10" s="53"/>
      <c r="S10" s="53">
        <v>0</v>
      </c>
      <c r="T10" s="53"/>
      <c r="U10" s="85">
        <f t="shared" si="0"/>
        <v>17.492</v>
      </c>
      <c r="V10" s="85">
        <f t="shared" si="1"/>
        <v>0</v>
      </c>
    </row>
    <row r="11" spans="1:22" s="62" customFormat="1" ht="25.5" hidden="1">
      <c r="A11" s="219" t="s">
        <v>53</v>
      </c>
      <c r="B11" s="51" t="s">
        <v>70</v>
      </c>
      <c r="C11" s="51" t="s">
        <v>75</v>
      </c>
      <c r="D11" s="198">
        <v>4531</v>
      </c>
      <c r="E11" s="50">
        <v>410276</v>
      </c>
      <c r="F11" s="198" t="s">
        <v>72</v>
      </c>
      <c r="G11" s="51" t="s">
        <v>73</v>
      </c>
      <c r="H11" s="92" t="s">
        <v>58</v>
      </c>
      <c r="I11" s="235"/>
      <c r="J11" s="53">
        <v>0</v>
      </c>
      <c r="K11" s="53">
        <v>17.284</v>
      </c>
      <c r="L11" s="55" t="s">
        <v>327</v>
      </c>
      <c r="M11" s="53"/>
      <c r="N11" s="52"/>
      <c r="O11" s="53"/>
      <c r="P11" s="53">
        <v>0</v>
      </c>
      <c r="Q11" s="53">
        <v>0</v>
      </c>
      <c r="R11" s="53"/>
      <c r="S11" s="53">
        <v>0</v>
      </c>
      <c r="T11" s="53"/>
      <c r="U11" s="85">
        <f t="shared" si="0"/>
        <v>17.284</v>
      </c>
      <c r="V11" s="85">
        <f t="shared" si="1"/>
        <v>0</v>
      </c>
    </row>
    <row r="12" spans="1:22" s="62" customFormat="1" ht="25.5" hidden="1">
      <c r="A12" s="219" t="s">
        <v>53</v>
      </c>
      <c r="B12" s="51" t="s">
        <v>70</v>
      </c>
      <c r="C12" s="51" t="s">
        <v>75</v>
      </c>
      <c r="D12" s="198">
        <v>4531</v>
      </c>
      <c r="E12" s="50">
        <v>410276</v>
      </c>
      <c r="F12" s="198" t="s">
        <v>72</v>
      </c>
      <c r="G12" s="51" t="s">
        <v>73</v>
      </c>
      <c r="H12" s="92" t="s">
        <v>58</v>
      </c>
      <c r="I12" s="235"/>
      <c r="J12" s="53">
        <v>0</v>
      </c>
      <c r="K12" s="53">
        <v>7.147</v>
      </c>
      <c r="L12" s="55" t="s">
        <v>328</v>
      </c>
      <c r="M12" s="53"/>
      <c r="N12" s="52"/>
      <c r="O12" s="53"/>
      <c r="P12" s="53">
        <v>0</v>
      </c>
      <c r="Q12" s="53">
        <v>0</v>
      </c>
      <c r="R12" s="53"/>
      <c r="S12" s="53">
        <v>0</v>
      </c>
      <c r="T12" s="53"/>
      <c r="U12" s="85">
        <f t="shared" si="0"/>
        <v>7.147</v>
      </c>
      <c r="V12" s="85">
        <f t="shared" si="1"/>
        <v>0</v>
      </c>
    </row>
    <row r="13" spans="1:22" s="62" customFormat="1" ht="25.5" hidden="1">
      <c r="A13" s="219" t="s">
        <v>53</v>
      </c>
      <c r="B13" s="51" t="s">
        <v>609</v>
      </c>
      <c r="C13" s="51" t="s">
        <v>75</v>
      </c>
      <c r="D13" s="198">
        <v>4531</v>
      </c>
      <c r="E13" s="50">
        <v>24190174</v>
      </c>
      <c r="F13" s="198" t="s">
        <v>72</v>
      </c>
      <c r="G13" s="51" t="s">
        <v>517</v>
      </c>
      <c r="H13" s="92" t="s">
        <v>58</v>
      </c>
      <c r="I13" s="235">
        <v>0</v>
      </c>
      <c r="J13" s="53">
        <v>4.643</v>
      </c>
      <c r="K13" s="53">
        <v>0</v>
      </c>
      <c r="L13" s="55"/>
      <c r="M13" s="53">
        <v>3.88</v>
      </c>
      <c r="N13" s="52" t="s">
        <v>518</v>
      </c>
      <c r="O13" s="53"/>
      <c r="P13" s="53">
        <v>0</v>
      </c>
      <c r="Q13" s="53">
        <v>0</v>
      </c>
      <c r="R13" s="53"/>
      <c r="S13" s="53">
        <v>0.763</v>
      </c>
      <c r="T13" s="53"/>
      <c r="U13" s="85">
        <f>I13+J13+K13</f>
        <v>4.643</v>
      </c>
      <c r="V13" s="85">
        <f>S13+Q13+O13+M13</f>
        <v>4.643</v>
      </c>
    </row>
    <row r="14" spans="1:22" s="62" customFormat="1" ht="25.5">
      <c r="A14" s="219" t="s">
        <v>53</v>
      </c>
      <c r="B14" s="51" t="s">
        <v>609</v>
      </c>
      <c r="C14" s="51" t="s">
        <v>610</v>
      </c>
      <c r="D14" s="198">
        <v>4531</v>
      </c>
      <c r="E14" s="50">
        <v>24190174</v>
      </c>
      <c r="F14" s="198" t="s">
        <v>72</v>
      </c>
      <c r="G14" s="51" t="s">
        <v>517</v>
      </c>
      <c r="H14" s="92" t="s">
        <v>58</v>
      </c>
      <c r="I14" s="235">
        <v>0.65</v>
      </c>
      <c r="J14" s="53">
        <v>40.352</v>
      </c>
      <c r="K14" s="53">
        <v>0</v>
      </c>
      <c r="L14" s="55"/>
      <c r="M14" s="53">
        <v>35.41</v>
      </c>
      <c r="N14" s="52" t="s">
        <v>518</v>
      </c>
      <c r="O14" s="53"/>
      <c r="P14" s="53">
        <v>0</v>
      </c>
      <c r="Q14" s="53">
        <v>0</v>
      </c>
      <c r="R14" s="53"/>
      <c r="S14" s="53">
        <v>5.592</v>
      </c>
      <c r="T14" s="53"/>
      <c r="U14" s="85">
        <f>I14+J14+K14</f>
        <v>41.001999999999995</v>
      </c>
      <c r="V14" s="85">
        <f>S14+Q14+O14+M14</f>
        <v>41.001999999999995</v>
      </c>
    </row>
    <row r="15" spans="1:22" s="99" customFormat="1" ht="60.75" customHeight="1">
      <c r="A15" s="94" t="s">
        <v>53</v>
      </c>
      <c r="B15" s="95" t="s">
        <v>332</v>
      </c>
      <c r="C15" s="96" t="s">
        <v>333</v>
      </c>
      <c r="D15" s="94">
        <v>3832</v>
      </c>
      <c r="E15" s="96">
        <v>13354034</v>
      </c>
      <c r="F15" s="96" t="s">
        <v>334</v>
      </c>
      <c r="G15" s="96" t="s">
        <v>335</v>
      </c>
      <c r="H15" s="254" t="s">
        <v>58</v>
      </c>
      <c r="I15" s="236">
        <v>0.779</v>
      </c>
      <c r="J15" s="161">
        <v>17.136</v>
      </c>
      <c r="K15" s="97">
        <v>0</v>
      </c>
      <c r="L15" s="97"/>
      <c r="M15" s="97">
        <v>17.184</v>
      </c>
      <c r="N15" s="96" t="s">
        <v>336</v>
      </c>
      <c r="O15" s="97">
        <v>0</v>
      </c>
      <c r="P15" s="96"/>
      <c r="Q15" s="97">
        <v>0</v>
      </c>
      <c r="R15" s="96"/>
      <c r="S15" s="97">
        <v>0.7312</v>
      </c>
      <c r="T15" s="98"/>
      <c r="U15" s="85">
        <f t="shared" si="0"/>
        <v>17.915</v>
      </c>
      <c r="V15" s="85">
        <f t="shared" si="1"/>
        <v>17.915200000000002</v>
      </c>
    </row>
    <row r="16" spans="1:22" s="99" customFormat="1" ht="60.75" customHeight="1">
      <c r="A16" s="94" t="s">
        <v>53</v>
      </c>
      <c r="B16" s="95" t="s">
        <v>332</v>
      </c>
      <c r="C16" s="96" t="s">
        <v>581</v>
      </c>
      <c r="D16" s="94">
        <v>3832</v>
      </c>
      <c r="E16" s="96">
        <v>13354034</v>
      </c>
      <c r="F16" s="96" t="s">
        <v>579</v>
      </c>
      <c r="G16" s="96" t="s">
        <v>335</v>
      </c>
      <c r="H16" s="254" t="s">
        <v>58</v>
      </c>
      <c r="I16" s="236">
        <v>0</v>
      </c>
      <c r="J16" s="161">
        <v>11.6192</v>
      </c>
      <c r="K16" s="97">
        <v>0</v>
      </c>
      <c r="L16" s="97"/>
      <c r="M16" s="97">
        <v>11.2207</v>
      </c>
      <c r="N16" s="96" t="s">
        <v>580</v>
      </c>
      <c r="O16" s="97">
        <v>0</v>
      </c>
      <c r="P16" s="96"/>
      <c r="Q16" s="97">
        <v>0</v>
      </c>
      <c r="R16" s="96"/>
      <c r="S16" s="97">
        <v>0.3985</v>
      </c>
      <c r="T16" s="98"/>
      <c r="U16" s="85">
        <f>I16+J16+K16</f>
        <v>11.6192</v>
      </c>
      <c r="V16" s="85">
        <f>S16+Q16+O16+M16</f>
        <v>11.619200000000001</v>
      </c>
    </row>
    <row r="17" spans="1:22" s="62" customFormat="1" ht="33.75">
      <c r="A17" s="100" t="s">
        <v>340</v>
      </c>
      <c r="B17" s="101" t="s">
        <v>341</v>
      </c>
      <c r="C17" s="102" t="s">
        <v>342</v>
      </c>
      <c r="D17" s="100" t="s">
        <v>343</v>
      </c>
      <c r="E17" s="102" t="s">
        <v>344</v>
      </c>
      <c r="F17" s="102" t="s">
        <v>596</v>
      </c>
      <c r="G17" s="102" t="s">
        <v>597</v>
      </c>
      <c r="H17" s="101" t="s">
        <v>58</v>
      </c>
      <c r="I17" s="237">
        <v>0</v>
      </c>
      <c r="J17" s="162">
        <v>55.458</v>
      </c>
      <c r="K17" s="104">
        <v>0</v>
      </c>
      <c r="L17" s="105"/>
      <c r="M17" s="106">
        <v>0</v>
      </c>
      <c r="N17" s="102">
        <v>0</v>
      </c>
      <c r="O17" s="107">
        <v>55.27</v>
      </c>
      <c r="P17" s="56" t="s">
        <v>287</v>
      </c>
      <c r="Q17" s="108"/>
      <c r="R17" s="103"/>
      <c r="S17" s="106">
        <v>0.188</v>
      </c>
      <c r="T17" s="109"/>
      <c r="U17" s="85">
        <f t="shared" si="0"/>
        <v>55.458</v>
      </c>
      <c r="V17" s="85">
        <f t="shared" si="1"/>
        <v>55.458000000000006</v>
      </c>
    </row>
    <row r="18" spans="1:22" s="62" customFormat="1" ht="25.5">
      <c r="A18" s="219" t="s">
        <v>53</v>
      </c>
      <c r="B18" s="50" t="s">
        <v>77</v>
      </c>
      <c r="C18" s="51" t="s">
        <v>78</v>
      </c>
      <c r="D18" s="198">
        <v>3832</v>
      </c>
      <c r="E18" s="50">
        <v>210436</v>
      </c>
      <c r="F18" s="198" t="s">
        <v>79</v>
      </c>
      <c r="G18" s="50" t="s">
        <v>80</v>
      </c>
      <c r="H18" s="50" t="s">
        <v>58</v>
      </c>
      <c r="I18" s="235">
        <v>0.5</v>
      </c>
      <c r="J18" s="110">
        <v>6.647</v>
      </c>
      <c r="K18" s="110">
        <v>0</v>
      </c>
      <c r="L18" s="92"/>
      <c r="M18" s="110">
        <v>7.147</v>
      </c>
      <c r="N18" s="55" t="s">
        <v>91</v>
      </c>
      <c r="O18" s="110">
        <v>0</v>
      </c>
      <c r="P18" s="110"/>
      <c r="Q18" s="110">
        <v>0</v>
      </c>
      <c r="R18" s="53">
        <v>0</v>
      </c>
      <c r="S18" s="53">
        <v>0</v>
      </c>
      <c r="T18" s="55"/>
      <c r="U18" s="85">
        <f t="shared" si="0"/>
        <v>7.147</v>
      </c>
      <c r="V18" s="85">
        <f t="shared" si="1"/>
        <v>7.147</v>
      </c>
    </row>
    <row r="19" spans="1:22" s="62" customFormat="1" ht="39.75" customHeight="1" hidden="1">
      <c r="A19" s="221" t="s">
        <v>53</v>
      </c>
      <c r="B19" s="93" t="s">
        <v>77</v>
      </c>
      <c r="C19" s="92" t="s">
        <v>429</v>
      </c>
      <c r="D19" s="199">
        <v>3832</v>
      </c>
      <c r="E19" s="93">
        <v>210436</v>
      </c>
      <c r="F19" s="199" t="s">
        <v>430</v>
      </c>
      <c r="G19" s="93" t="s">
        <v>80</v>
      </c>
      <c r="H19" s="50" t="s">
        <v>58</v>
      </c>
      <c r="I19" s="235">
        <v>0</v>
      </c>
      <c r="J19" s="110">
        <v>0</v>
      </c>
      <c r="K19" s="110">
        <v>0</v>
      </c>
      <c r="L19" s="92"/>
      <c r="M19" s="110">
        <v>0</v>
      </c>
      <c r="N19" s="55" t="s">
        <v>91</v>
      </c>
      <c r="O19" s="110">
        <v>0</v>
      </c>
      <c r="P19" s="110"/>
      <c r="Q19" s="110">
        <v>0</v>
      </c>
      <c r="R19" s="53">
        <v>0</v>
      </c>
      <c r="S19" s="53">
        <v>0</v>
      </c>
      <c r="T19" s="55"/>
      <c r="U19" s="85">
        <f t="shared" si="0"/>
        <v>0</v>
      </c>
      <c r="V19" s="85">
        <f t="shared" si="1"/>
        <v>0</v>
      </c>
    </row>
    <row r="20" spans="1:22" s="62" customFormat="1" ht="42" customHeight="1">
      <c r="A20" s="221" t="s">
        <v>53</v>
      </c>
      <c r="B20" s="56" t="s">
        <v>660</v>
      </c>
      <c r="C20" s="58" t="s">
        <v>661</v>
      </c>
      <c r="D20" s="199">
        <v>3812</v>
      </c>
      <c r="E20" s="59">
        <v>38544964</v>
      </c>
      <c r="F20" s="200" t="s">
        <v>662</v>
      </c>
      <c r="G20" s="93" t="s">
        <v>663</v>
      </c>
      <c r="H20" s="50" t="s">
        <v>58</v>
      </c>
      <c r="I20" s="232">
        <v>0</v>
      </c>
      <c r="J20" s="53">
        <v>0.671</v>
      </c>
      <c r="K20" s="53">
        <v>0</v>
      </c>
      <c r="L20" s="52"/>
      <c r="M20" s="50">
        <v>0.507</v>
      </c>
      <c r="N20" s="55" t="s">
        <v>310</v>
      </c>
      <c r="O20" s="50"/>
      <c r="P20" s="50"/>
      <c r="Q20" s="51"/>
      <c r="R20" s="55"/>
      <c r="S20" s="53">
        <v>0.164</v>
      </c>
      <c r="T20" s="55"/>
      <c r="U20" s="85">
        <f t="shared" si="0"/>
        <v>0.671</v>
      </c>
      <c r="V20" s="85">
        <f t="shared" si="1"/>
        <v>0.671</v>
      </c>
    </row>
    <row r="21" spans="1:22" s="62" customFormat="1" ht="26.25" customHeight="1">
      <c r="A21" s="222" t="s">
        <v>53</v>
      </c>
      <c r="B21" s="112" t="s">
        <v>81</v>
      </c>
      <c r="C21" s="112" t="s">
        <v>82</v>
      </c>
      <c r="D21" s="201">
        <v>3832</v>
      </c>
      <c r="E21" s="111">
        <v>251894</v>
      </c>
      <c r="F21" s="201" t="s">
        <v>83</v>
      </c>
      <c r="G21" s="111" t="s">
        <v>84</v>
      </c>
      <c r="H21" s="50" t="s">
        <v>58</v>
      </c>
      <c r="I21" s="232">
        <v>0</v>
      </c>
      <c r="J21" s="53">
        <v>3.52</v>
      </c>
      <c r="K21" s="53"/>
      <c r="L21" s="50"/>
      <c r="M21" s="50">
        <v>3.512</v>
      </c>
      <c r="N21" s="50" t="s">
        <v>504</v>
      </c>
      <c r="O21" s="50"/>
      <c r="P21" s="50"/>
      <c r="Q21" s="113"/>
      <c r="R21" s="55"/>
      <c r="S21" s="53">
        <v>0.008</v>
      </c>
      <c r="T21" s="55"/>
      <c r="U21" s="85">
        <f t="shared" si="0"/>
        <v>3.52</v>
      </c>
      <c r="V21" s="85">
        <f t="shared" si="1"/>
        <v>3.52</v>
      </c>
    </row>
    <row r="22" spans="1:22" s="62" customFormat="1" ht="51.75" customHeight="1">
      <c r="A22" s="219" t="s">
        <v>53</v>
      </c>
      <c r="B22" s="50" t="s">
        <v>85</v>
      </c>
      <c r="C22" s="115" t="s">
        <v>513</v>
      </c>
      <c r="D22" s="198">
        <v>3831</v>
      </c>
      <c r="E22" s="114">
        <v>15026226</v>
      </c>
      <c r="F22" s="197" t="s">
        <v>86</v>
      </c>
      <c r="G22" s="117" t="s">
        <v>274</v>
      </c>
      <c r="H22" s="117" t="s">
        <v>58</v>
      </c>
      <c r="I22" s="238">
        <v>0.83</v>
      </c>
      <c r="J22" s="118">
        <v>3.079</v>
      </c>
      <c r="K22" s="118">
        <v>0.633</v>
      </c>
      <c r="L22" s="52" t="s">
        <v>458</v>
      </c>
      <c r="M22" s="119">
        <v>1.982</v>
      </c>
      <c r="N22" s="120" t="s">
        <v>275</v>
      </c>
      <c r="O22" s="118">
        <v>0</v>
      </c>
      <c r="P22" s="118">
        <v>0</v>
      </c>
      <c r="Q22" s="118"/>
      <c r="R22" s="73"/>
      <c r="S22" s="73">
        <v>0.72</v>
      </c>
      <c r="T22" s="53"/>
      <c r="U22" s="85">
        <f t="shared" si="0"/>
        <v>4.542</v>
      </c>
      <c r="V22" s="85">
        <f t="shared" si="1"/>
        <v>2.702</v>
      </c>
    </row>
    <row r="23" spans="1:22" s="62" customFormat="1" ht="26.25">
      <c r="A23" s="219" t="s">
        <v>53</v>
      </c>
      <c r="B23" s="50" t="s">
        <v>85</v>
      </c>
      <c r="C23" s="115" t="s">
        <v>376</v>
      </c>
      <c r="D23" s="198">
        <v>3831</v>
      </c>
      <c r="E23" s="114">
        <v>15026226</v>
      </c>
      <c r="F23" s="197" t="s">
        <v>377</v>
      </c>
      <c r="G23" s="117" t="s">
        <v>274</v>
      </c>
      <c r="H23" s="117" t="s">
        <v>58</v>
      </c>
      <c r="I23" s="238">
        <v>0</v>
      </c>
      <c r="J23" s="118">
        <v>0</v>
      </c>
      <c r="K23" s="118">
        <v>0.256</v>
      </c>
      <c r="L23" s="52" t="s">
        <v>572</v>
      </c>
      <c r="M23" s="119">
        <v>3.126</v>
      </c>
      <c r="N23" s="120" t="s">
        <v>512</v>
      </c>
      <c r="O23" s="118">
        <v>0</v>
      </c>
      <c r="P23" s="118"/>
      <c r="Q23" s="118">
        <v>0</v>
      </c>
      <c r="R23" s="73"/>
      <c r="S23" s="73">
        <v>0</v>
      </c>
      <c r="T23" s="121"/>
      <c r="U23" s="85">
        <f t="shared" si="0"/>
        <v>0.256</v>
      </c>
      <c r="V23" s="85">
        <f t="shared" si="1"/>
        <v>3.126</v>
      </c>
    </row>
    <row r="24" spans="1:22" s="62" customFormat="1" ht="38.25" customHeight="1" hidden="1">
      <c r="A24" s="219" t="s">
        <v>53</v>
      </c>
      <c r="B24" s="50" t="s">
        <v>85</v>
      </c>
      <c r="C24" s="116" t="s">
        <v>514</v>
      </c>
      <c r="D24" s="198">
        <v>3831</v>
      </c>
      <c r="E24" s="114">
        <v>15026226</v>
      </c>
      <c r="F24" s="198" t="s">
        <v>87</v>
      </c>
      <c r="G24" s="114" t="s">
        <v>274</v>
      </c>
      <c r="H24" s="114" t="s">
        <v>58</v>
      </c>
      <c r="I24" s="239">
        <v>0</v>
      </c>
      <c r="J24" s="73">
        <v>0</v>
      </c>
      <c r="K24" s="53">
        <v>0.93</v>
      </c>
      <c r="L24" s="52" t="s">
        <v>511</v>
      </c>
      <c r="M24" s="73">
        <v>0</v>
      </c>
      <c r="N24" s="55"/>
      <c r="O24" s="73">
        <v>0</v>
      </c>
      <c r="P24" s="73">
        <v>0</v>
      </c>
      <c r="Q24" s="73"/>
      <c r="R24" s="73"/>
      <c r="S24" s="73">
        <v>0</v>
      </c>
      <c r="T24" s="73"/>
      <c r="U24" s="85">
        <f t="shared" si="0"/>
        <v>0.93</v>
      </c>
      <c r="V24" s="85">
        <f t="shared" si="1"/>
        <v>0</v>
      </c>
    </row>
    <row r="25" spans="1:22" s="62" customFormat="1" ht="26.25">
      <c r="A25" s="219" t="s">
        <v>53</v>
      </c>
      <c r="B25" s="50" t="s">
        <v>85</v>
      </c>
      <c r="C25" s="115" t="s">
        <v>515</v>
      </c>
      <c r="D25" s="198">
        <v>3831</v>
      </c>
      <c r="E25" s="114">
        <v>15026226</v>
      </c>
      <c r="F25" s="197" t="s">
        <v>86</v>
      </c>
      <c r="G25" s="117" t="s">
        <v>274</v>
      </c>
      <c r="H25" s="117" t="s">
        <v>58</v>
      </c>
      <c r="I25" s="239">
        <v>0.72</v>
      </c>
      <c r="J25" s="73">
        <v>21.702</v>
      </c>
      <c r="K25" s="53">
        <v>0</v>
      </c>
      <c r="L25" s="52"/>
      <c r="M25" s="76">
        <v>9.073</v>
      </c>
      <c r="N25" s="120" t="s">
        <v>275</v>
      </c>
      <c r="O25" s="73"/>
      <c r="P25" s="73"/>
      <c r="Q25" s="73"/>
      <c r="R25" s="73"/>
      <c r="S25" s="73">
        <v>1.37</v>
      </c>
      <c r="T25" s="73"/>
      <c r="U25" s="85">
        <f t="shared" si="0"/>
        <v>22.422</v>
      </c>
      <c r="V25" s="85">
        <f t="shared" si="1"/>
        <v>10.443000000000001</v>
      </c>
    </row>
    <row r="26" spans="1:22" s="62" customFormat="1" ht="25.5" hidden="1">
      <c r="A26" s="219" t="s">
        <v>53</v>
      </c>
      <c r="B26" s="50" t="s">
        <v>85</v>
      </c>
      <c r="C26" s="115" t="s">
        <v>516</v>
      </c>
      <c r="D26" s="198">
        <v>3831</v>
      </c>
      <c r="E26" s="114">
        <v>15026226</v>
      </c>
      <c r="F26" s="197" t="s">
        <v>86</v>
      </c>
      <c r="G26" s="117" t="s">
        <v>274</v>
      </c>
      <c r="H26" s="117" t="s">
        <v>58</v>
      </c>
      <c r="I26" s="239"/>
      <c r="J26" s="73"/>
      <c r="K26" s="53">
        <v>0</v>
      </c>
      <c r="L26" s="52"/>
      <c r="M26" s="73">
        <v>11.979</v>
      </c>
      <c r="N26" s="55" t="s">
        <v>512</v>
      </c>
      <c r="O26" s="73"/>
      <c r="P26" s="73"/>
      <c r="Q26" s="73"/>
      <c r="R26" s="73"/>
      <c r="S26" s="73"/>
      <c r="T26" s="73"/>
      <c r="U26" s="85">
        <f t="shared" si="0"/>
        <v>0</v>
      </c>
      <c r="V26" s="85">
        <f t="shared" si="1"/>
        <v>11.979</v>
      </c>
    </row>
    <row r="27" spans="1:22" s="62" customFormat="1" ht="38.25">
      <c r="A27" s="222" t="s">
        <v>53</v>
      </c>
      <c r="B27" s="111" t="s">
        <v>88</v>
      </c>
      <c r="C27" s="112" t="s">
        <v>89</v>
      </c>
      <c r="D27" s="201">
        <v>3832.3812</v>
      </c>
      <c r="E27" s="111">
        <v>201730</v>
      </c>
      <c r="F27" s="201" t="s">
        <v>90</v>
      </c>
      <c r="G27" s="111" t="s">
        <v>280</v>
      </c>
      <c r="H27" s="111" t="s">
        <v>58</v>
      </c>
      <c r="I27" s="240">
        <v>0</v>
      </c>
      <c r="J27" s="53">
        <v>29.3</v>
      </c>
      <c r="K27" s="53">
        <v>0</v>
      </c>
      <c r="L27" s="59"/>
      <c r="M27" s="53">
        <v>29.3</v>
      </c>
      <c r="N27" s="96" t="s">
        <v>336</v>
      </c>
      <c r="O27" s="53">
        <v>0</v>
      </c>
      <c r="P27" s="53"/>
      <c r="Q27" s="53">
        <v>0</v>
      </c>
      <c r="R27" s="53"/>
      <c r="S27" s="53">
        <v>0</v>
      </c>
      <c r="T27" s="53"/>
      <c r="U27" s="85">
        <f t="shared" si="0"/>
        <v>29.3</v>
      </c>
      <c r="V27" s="85">
        <f t="shared" si="1"/>
        <v>29.3</v>
      </c>
    </row>
    <row r="28" spans="1:22" s="91" customFormat="1" ht="36">
      <c r="A28" s="122" t="s">
        <v>53</v>
      </c>
      <c r="B28" s="123" t="s">
        <v>316</v>
      </c>
      <c r="C28" s="124" t="s">
        <v>317</v>
      </c>
      <c r="D28" s="122">
        <v>3832</v>
      </c>
      <c r="E28" s="124">
        <v>19184273</v>
      </c>
      <c r="F28" s="124" t="s">
        <v>319</v>
      </c>
      <c r="G28" s="124" t="s">
        <v>318</v>
      </c>
      <c r="H28" s="122" t="s">
        <v>58</v>
      </c>
      <c r="I28" s="241">
        <v>3.433</v>
      </c>
      <c r="J28" s="163">
        <v>5.281</v>
      </c>
      <c r="K28" s="125"/>
      <c r="L28" s="125"/>
      <c r="M28" s="125">
        <v>5.114</v>
      </c>
      <c r="N28" s="55" t="s">
        <v>557</v>
      </c>
      <c r="O28" s="125">
        <v>0</v>
      </c>
      <c r="P28" s="124"/>
      <c r="Q28" s="125">
        <v>0</v>
      </c>
      <c r="R28" s="124"/>
      <c r="S28" s="125">
        <v>3.6</v>
      </c>
      <c r="T28" s="124"/>
      <c r="U28" s="85">
        <f t="shared" si="0"/>
        <v>8.713999999999999</v>
      </c>
      <c r="V28" s="85">
        <f t="shared" si="1"/>
        <v>8.714</v>
      </c>
    </row>
    <row r="29" spans="1:22" s="62" customFormat="1" ht="102" customHeight="1">
      <c r="A29" s="219" t="s">
        <v>53</v>
      </c>
      <c r="B29" s="52" t="s">
        <v>93</v>
      </c>
      <c r="C29" s="52" t="s">
        <v>94</v>
      </c>
      <c r="D29" s="198">
        <v>3822</v>
      </c>
      <c r="E29" s="50">
        <v>17094344</v>
      </c>
      <c r="F29" s="197" t="s">
        <v>651</v>
      </c>
      <c r="G29" s="50" t="s">
        <v>643</v>
      </c>
      <c r="H29" s="50" t="s">
        <v>97</v>
      </c>
      <c r="I29" s="242">
        <v>0</v>
      </c>
      <c r="J29" s="53">
        <v>0</v>
      </c>
      <c r="K29" s="53">
        <v>0.512</v>
      </c>
      <c r="L29" s="76" t="s">
        <v>649</v>
      </c>
      <c r="M29" s="53">
        <v>0</v>
      </c>
      <c r="N29" s="55">
        <v>0</v>
      </c>
      <c r="O29" s="53">
        <v>0.512</v>
      </c>
      <c r="P29" s="51" t="s">
        <v>646</v>
      </c>
      <c r="Q29" s="53">
        <v>0</v>
      </c>
      <c r="R29" s="55">
        <v>0</v>
      </c>
      <c r="S29" s="53">
        <v>0</v>
      </c>
      <c r="T29" s="53"/>
      <c r="U29" s="85">
        <f t="shared" si="0"/>
        <v>0.512</v>
      </c>
      <c r="V29" s="85">
        <f t="shared" si="1"/>
        <v>0.512</v>
      </c>
    </row>
    <row r="30" spans="1:22" s="62" customFormat="1" ht="102" customHeight="1" hidden="1">
      <c r="A30" s="219" t="s">
        <v>53</v>
      </c>
      <c r="B30" s="52" t="s">
        <v>93</v>
      </c>
      <c r="C30" s="52" t="s">
        <v>94</v>
      </c>
      <c r="D30" s="198">
        <v>3822</v>
      </c>
      <c r="E30" s="50">
        <v>17094344</v>
      </c>
      <c r="F30" s="197" t="s">
        <v>651</v>
      </c>
      <c r="G30" s="50" t="s">
        <v>643</v>
      </c>
      <c r="H30" s="50" t="s">
        <v>102</v>
      </c>
      <c r="I30" s="232">
        <v>0</v>
      </c>
      <c r="J30" s="53">
        <v>0</v>
      </c>
      <c r="K30" s="53">
        <v>2.519</v>
      </c>
      <c r="L30" s="55" t="s">
        <v>650</v>
      </c>
      <c r="M30" s="53">
        <v>0</v>
      </c>
      <c r="N30" s="55"/>
      <c r="O30" s="53">
        <v>0</v>
      </c>
      <c r="P30" s="55"/>
      <c r="Q30" s="53">
        <v>0</v>
      </c>
      <c r="R30" s="55"/>
      <c r="S30" s="53">
        <v>2.519</v>
      </c>
      <c r="T30" s="53"/>
      <c r="U30" s="85">
        <f>I30+J30+K30</f>
        <v>2.519</v>
      </c>
      <c r="V30" s="85">
        <f>S30+Q30+O30+M30</f>
        <v>2.519</v>
      </c>
    </row>
    <row r="31" spans="1:22" s="62" customFormat="1" ht="51" hidden="1">
      <c r="A31" s="219" t="s">
        <v>53</v>
      </c>
      <c r="B31" s="52" t="s">
        <v>93</v>
      </c>
      <c r="C31" s="52" t="s">
        <v>94</v>
      </c>
      <c r="D31" s="198">
        <v>3822</v>
      </c>
      <c r="E31" s="50">
        <v>17094344</v>
      </c>
      <c r="F31" s="197" t="s">
        <v>95</v>
      </c>
      <c r="G31" s="50" t="s">
        <v>643</v>
      </c>
      <c r="H31" s="57" t="s">
        <v>313</v>
      </c>
      <c r="I31" s="232">
        <v>1.4172</v>
      </c>
      <c r="J31" s="53">
        <v>0</v>
      </c>
      <c r="K31" s="53">
        <v>0.709</v>
      </c>
      <c r="L31" s="55" t="s">
        <v>650</v>
      </c>
      <c r="M31" s="53">
        <v>0</v>
      </c>
      <c r="N31" s="55"/>
      <c r="O31" s="53">
        <v>0</v>
      </c>
      <c r="P31" s="53">
        <v>0</v>
      </c>
      <c r="Q31" s="53">
        <v>0</v>
      </c>
      <c r="R31" s="55"/>
      <c r="S31" s="53">
        <v>2.1262</v>
      </c>
      <c r="T31" s="53"/>
      <c r="U31" s="85">
        <f t="shared" si="0"/>
        <v>2.1262</v>
      </c>
      <c r="V31" s="85">
        <f t="shared" si="1"/>
        <v>2.1262</v>
      </c>
    </row>
    <row r="32" spans="1:22" s="62" customFormat="1" ht="51" hidden="1">
      <c r="A32" s="219" t="s">
        <v>53</v>
      </c>
      <c r="B32" s="52" t="s">
        <v>93</v>
      </c>
      <c r="C32" s="52" t="s">
        <v>94</v>
      </c>
      <c r="D32" s="198">
        <v>3822</v>
      </c>
      <c r="E32" s="50">
        <v>17094344</v>
      </c>
      <c r="F32" s="197" t="s">
        <v>95</v>
      </c>
      <c r="G32" s="50" t="s">
        <v>643</v>
      </c>
      <c r="H32" s="57" t="s">
        <v>106</v>
      </c>
      <c r="I32" s="232">
        <v>0.6254</v>
      </c>
      <c r="J32" s="53">
        <v>0</v>
      </c>
      <c r="K32" s="53">
        <v>0</v>
      </c>
      <c r="L32" s="55"/>
      <c r="M32" s="53">
        <v>0</v>
      </c>
      <c r="N32" s="55"/>
      <c r="O32" s="53">
        <v>0</v>
      </c>
      <c r="P32" s="53">
        <v>0</v>
      </c>
      <c r="Q32" s="53"/>
      <c r="R32" s="55"/>
      <c r="S32" s="53">
        <v>0.6254</v>
      </c>
      <c r="T32" s="53"/>
      <c r="U32" s="85">
        <f aca="true" t="shared" si="2" ref="U32:U37">I32+J32+K32</f>
        <v>0.6254</v>
      </c>
      <c r="V32" s="85">
        <f aca="true" t="shared" si="3" ref="V32:V37">S32+Q32+O32+M32</f>
        <v>0.6254</v>
      </c>
    </row>
    <row r="33" spans="1:22" s="62" customFormat="1" ht="51" hidden="1">
      <c r="A33" s="219" t="s">
        <v>53</v>
      </c>
      <c r="B33" s="52" t="s">
        <v>93</v>
      </c>
      <c r="C33" s="52" t="s">
        <v>94</v>
      </c>
      <c r="D33" s="198">
        <v>3822</v>
      </c>
      <c r="E33" s="50">
        <v>17094344</v>
      </c>
      <c r="F33" s="197" t="s">
        <v>95</v>
      </c>
      <c r="G33" s="50" t="s">
        <v>643</v>
      </c>
      <c r="H33" s="57" t="s">
        <v>473</v>
      </c>
      <c r="I33" s="232">
        <v>0.012</v>
      </c>
      <c r="J33" s="53">
        <v>0</v>
      </c>
      <c r="K33" s="53">
        <v>0</v>
      </c>
      <c r="L33" s="55"/>
      <c r="M33" s="53">
        <v>0</v>
      </c>
      <c r="N33" s="55"/>
      <c r="O33" s="53">
        <v>0</v>
      </c>
      <c r="P33" s="53">
        <v>0</v>
      </c>
      <c r="Q33" s="53"/>
      <c r="R33" s="55"/>
      <c r="S33" s="53">
        <v>0.012</v>
      </c>
      <c r="T33" s="53"/>
      <c r="U33" s="85">
        <f t="shared" si="2"/>
        <v>0.012</v>
      </c>
      <c r="V33" s="85">
        <f t="shared" si="3"/>
        <v>0.012</v>
      </c>
    </row>
    <row r="34" spans="1:22" s="62" customFormat="1" ht="51" hidden="1">
      <c r="A34" s="219" t="s">
        <v>53</v>
      </c>
      <c r="B34" s="52" t="s">
        <v>93</v>
      </c>
      <c r="C34" s="52" t="s">
        <v>94</v>
      </c>
      <c r="D34" s="198">
        <v>3822</v>
      </c>
      <c r="E34" s="50">
        <v>17094344</v>
      </c>
      <c r="F34" s="197" t="s">
        <v>95</v>
      </c>
      <c r="G34" s="50" t="s">
        <v>643</v>
      </c>
      <c r="H34" s="57" t="s">
        <v>58</v>
      </c>
      <c r="I34" s="62">
        <v>0</v>
      </c>
      <c r="J34" s="50">
        <v>0.276</v>
      </c>
      <c r="K34" s="53">
        <v>0</v>
      </c>
      <c r="L34" s="55"/>
      <c r="M34" s="53">
        <v>0</v>
      </c>
      <c r="N34" s="55"/>
      <c r="O34" s="53">
        <v>0.048</v>
      </c>
      <c r="P34" s="55" t="s">
        <v>105</v>
      </c>
      <c r="Q34" s="53"/>
      <c r="R34" s="55"/>
      <c r="S34" s="53">
        <v>0.228</v>
      </c>
      <c r="T34" s="53"/>
      <c r="U34" s="85">
        <f t="shared" si="2"/>
        <v>0.276</v>
      </c>
      <c r="V34" s="85">
        <f t="shared" si="3"/>
        <v>0.276</v>
      </c>
    </row>
    <row r="35" spans="1:22" s="62" customFormat="1" ht="51" hidden="1">
      <c r="A35" s="219" t="s">
        <v>53</v>
      </c>
      <c r="B35" s="52" t="s">
        <v>93</v>
      </c>
      <c r="C35" s="52" t="s">
        <v>94</v>
      </c>
      <c r="D35" s="198">
        <v>3822</v>
      </c>
      <c r="E35" s="50">
        <v>17094344</v>
      </c>
      <c r="F35" s="197" t="s">
        <v>95</v>
      </c>
      <c r="G35" s="50" t="s">
        <v>643</v>
      </c>
      <c r="H35" s="57" t="s">
        <v>108</v>
      </c>
      <c r="I35" s="232">
        <v>0</v>
      </c>
      <c r="J35" s="53">
        <v>20.2</v>
      </c>
      <c r="K35" s="53">
        <v>0</v>
      </c>
      <c r="L35" s="55"/>
      <c r="M35" s="53">
        <v>0</v>
      </c>
      <c r="N35" s="55"/>
      <c r="O35" s="53">
        <v>20.148</v>
      </c>
      <c r="P35" s="55" t="s">
        <v>105</v>
      </c>
      <c r="Q35" s="53"/>
      <c r="R35" s="55"/>
      <c r="S35" s="53">
        <v>0.052</v>
      </c>
      <c r="T35" s="53"/>
      <c r="U35" s="85">
        <f t="shared" si="2"/>
        <v>20.2</v>
      </c>
      <c r="V35" s="85">
        <f t="shared" si="3"/>
        <v>20.2</v>
      </c>
    </row>
    <row r="36" spans="1:22" s="62" customFormat="1" ht="51" hidden="1">
      <c r="A36" s="219" t="s">
        <v>53</v>
      </c>
      <c r="B36" s="52" t="s">
        <v>93</v>
      </c>
      <c r="C36" s="52" t="s">
        <v>94</v>
      </c>
      <c r="D36" s="198">
        <v>3822</v>
      </c>
      <c r="E36" s="50">
        <v>17094344</v>
      </c>
      <c r="F36" s="197" t="s">
        <v>95</v>
      </c>
      <c r="G36" s="50" t="s">
        <v>643</v>
      </c>
      <c r="H36" s="57" t="s">
        <v>108</v>
      </c>
      <c r="I36" s="232">
        <v>0</v>
      </c>
      <c r="J36" s="53">
        <v>8.545</v>
      </c>
      <c r="K36" s="53">
        <v>0</v>
      </c>
      <c r="L36" s="55"/>
      <c r="M36" s="53">
        <v>8.545</v>
      </c>
      <c r="N36" s="55" t="s">
        <v>652</v>
      </c>
      <c r="O36" s="53">
        <v>0</v>
      </c>
      <c r="P36" s="55"/>
      <c r="Q36" s="53"/>
      <c r="R36" s="55"/>
      <c r="S36" s="53">
        <v>0</v>
      </c>
      <c r="T36" s="53"/>
      <c r="U36" s="85">
        <f t="shared" si="2"/>
        <v>8.545</v>
      </c>
      <c r="V36" s="85">
        <f t="shared" si="3"/>
        <v>8.545</v>
      </c>
    </row>
    <row r="37" spans="1:22" s="62" customFormat="1" ht="51" hidden="1">
      <c r="A37" s="219" t="s">
        <v>53</v>
      </c>
      <c r="B37" s="52" t="s">
        <v>93</v>
      </c>
      <c r="C37" s="52" t="s">
        <v>94</v>
      </c>
      <c r="D37" s="198">
        <v>3822</v>
      </c>
      <c r="E37" s="50">
        <v>17094344</v>
      </c>
      <c r="F37" s="197" t="s">
        <v>95</v>
      </c>
      <c r="G37" s="50" t="s">
        <v>643</v>
      </c>
      <c r="H37" s="57" t="s">
        <v>653</v>
      </c>
      <c r="I37" s="232">
        <v>0</v>
      </c>
      <c r="J37" s="53">
        <v>0</v>
      </c>
      <c r="K37" s="53">
        <v>0.2</v>
      </c>
      <c r="L37" s="55" t="s">
        <v>645</v>
      </c>
      <c r="M37" s="53">
        <v>0</v>
      </c>
      <c r="N37" s="55"/>
      <c r="O37" s="53">
        <v>0</v>
      </c>
      <c r="P37" s="55"/>
      <c r="Q37" s="53"/>
      <c r="R37" s="55"/>
      <c r="S37" s="53">
        <v>0.2</v>
      </c>
      <c r="T37" s="53"/>
      <c r="U37" s="85">
        <f t="shared" si="2"/>
        <v>0.2</v>
      </c>
      <c r="V37" s="85">
        <f t="shared" si="3"/>
        <v>0.2</v>
      </c>
    </row>
    <row r="38" spans="1:22" s="62" customFormat="1" ht="75.75" customHeight="1" hidden="1">
      <c r="A38" s="219" t="s">
        <v>53</v>
      </c>
      <c r="B38" s="52" t="s">
        <v>93</v>
      </c>
      <c r="C38" s="52" t="s">
        <v>94</v>
      </c>
      <c r="D38" s="198">
        <v>3822</v>
      </c>
      <c r="E38" s="50">
        <v>17094344</v>
      </c>
      <c r="F38" s="197" t="s">
        <v>471</v>
      </c>
      <c r="G38" s="50" t="s">
        <v>643</v>
      </c>
      <c r="H38" s="50" t="s">
        <v>101</v>
      </c>
      <c r="I38" s="232">
        <v>0</v>
      </c>
      <c r="J38" s="53">
        <v>6.8613</v>
      </c>
      <c r="K38" s="53">
        <v>0.128</v>
      </c>
      <c r="L38" s="55" t="s">
        <v>645</v>
      </c>
      <c r="M38" s="53">
        <v>0</v>
      </c>
      <c r="N38" s="55"/>
      <c r="O38" s="53">
        <v>6.9893</v>
      </c>
      <c r="P38" s="51" t="s">
        <v>646</v>
      </c>
      <c r="Q38" s="53">
        <v>0</v>
      </c>
      <c r="R38" s="55"/>
      <c r="S38" s="53">
        <v>0</v>
      </c>
      <c r="T38" s="53"/>
      <c r="U38" s="85">
        <f t="shared" si="0"/>
        <v>6.9893</v>
      </c>
      <c r="V38" s="85">
        <f t="shared" si="1"/>
        <v>6.9893</v>
      </c>
    </row>
    <row r="39" spans="1:22" s="62" customFormat="1" ht="75.75" customHeight="1" hidden="1">
      <c r="A39" s="219" t="s">
        <v>53</v>
      </c>
      <c r="B39" s="52" t="s">
        <v>93</v>
      </c>
      <c r="C39" s="52" t="s">
        <v>94</v>
      </c>
      <c r="D39" s="198">
        <v>3822</v>
      </c>
      <c r="E39" s="50">
        <v>17094344</v>
      </c>
      <c r="F39" s="197" t="s">
        <v>471</v>
      </c>
      <c r="G39" s="50" t="s">
        <v>643</v>
      </c>
      <c r="H39" s="50" t="s">
        <v>101</v>
      </c>
      <c r="I39" s="232">
        <v>0</v>
      </c>
      <c r="J39" s="53">
        <v>0</v>
      </c>
      <c r="K39" s="53">
        <v>0.001</v>
      </c>
      <c r="L39" s="55" t="s">
        <v>647</v>
      </c>
      <c r="M39" s="53">
        <v>0</v>
      </c>
      <c r="N39" s="55"/>
      <c r="O39" s="53">
        <v>0</v>
      </c>
      <c r="P39" s="53"/>
      <c r="Q39" s="53">
        <v>0</v>
      </c>
      <c r="R39" s="64"/>
      <c r="S39" s="53">
        <v>0.001</v>
      </c>
      <c r="T39" s="53"/>
      <c r="U39" s="85">
        <f t="shared" si="0"/>
        <v>0.001</v>
      </c>
      <c r="V39" s="85">
        <f t="shared" si="1"/>
        <v>0.001</v>
      </c>
    </row>
    <row r="40" spans="1:22" s="62" customFormat="1" ht="75.75" customHeight="1" hidden="1">
      <c r="A40" s="219" t="s">
        <v>53</v>
      </c>
      <c r="B40" s="52" t="s">
        <v>93</v>
      </c>
      <c r="C40" s="52" t="s">
        <v>94</v>
      </c>
      <c r="D40" s="198">
        <v>3822</v>
      </c>
      <c r="E40" s="50">
        <v>17094344</v>
      </c>
      <c r="F40" s="197" t="s">
        <v>471</v>
      </c>
      <c r="G40" s="50" t="s">
        <v>643</v>
      </c>
      <c r="H40" s="50" t="s">
        <v>101</v>
      </c>
      <c r="I40" s="232">
        <v>0</v>
      </c>
      <c r="J40" s="53">
        <v>0</v>
      </c>
      <c r="K40" s="53">
        <v>0.008</v>
      </c>
      <c r="L40" s="55" t="s">
        <v>648</v>
      </c>
      <c r="M40" s="53">
        <v>0</v>
      </c>
      <c r="N40" s="55"/>
      <c r="O40" s="53">
        <v>0</v>
      </c>
      <c r="P40" s="53"/>
      <c r="Q40" s="53">
        <v>0.008</v>
      </c>
      <c r="R40" s="64"/>
      <c r="S40" s="53">
        <v>0.008</v>
      </c>
      <c r="T40" s="53"/>
      <c r="U40" s="85">
        <f>I40+J40+K40</f>
        <v>0.008</v>
      </c>
      <c r="V40" s="85">
        <f>S40+Q40+O40+M40</f>
        <v>0.016</v>
      </c>
    </row>
    <row r="41" spans="1:22" s="62" customFormat="1" ht="75.75" customHeight="1" hidden="1">
      <c r="A41" s="219" t="s">
        <v>53</v>
      </c>
      <c r="B41" s="52" t="s">
        <v>93</v>
      </c>
      <c r="C41" s="52" t="s">
        <v>94</v>
      </c>
      <c r="D41" s="198">
        <v>3822</v>
      </c>
      <c r="E41" s="50">
        <v>17094344</v>
      </c>
      <c r="F41" s="197" t="s">
        <v>471</v>
      </c>
      <c r="G41" s="50" t="s">
        <v>643</v>
      </c>
      <c r="H41" s="50" t="s">
        <v>101</v>
      </c>
      <c r="I41" s="232">
        <v>6.82</v>
      </c>
      <c r="J41" s="53">
        <v>2.3641</v>
      </c>
      <c r="K41" s="53">
        <v>9.249</v>
      </c>
      <c r="L41" s="126" t="s">
        <v>475</v>
      </c>
      <c r="M41" s="53">
        <v>0</v>
      </c>
      <c r="N41" s="55"/>
      <c r="O41" s="53">
        <v>0</v>
      </c>
      <c r="P41" s="53"/>
      <c r="Q41" s="53">
        <v>7.789</v>
      </c>
      <c r="R41" s="64" t="s">
        <v>642</v>
      </c>
      <c r="S41" s="53">
        <v>10.6441</v>
      </c>
      <c r="T41" s="53"/>
      <c r="U41" s="85">
        <f t="shared" si="0"/>
        <v>18.433100000000003</v>
      </c>
      <c r="V41" s="85">
        <f t="shared" si="1"/>
        <v>18.4331</v>
      </c>
    </row>
    <row r="42" spans="1:22" s="62" customFormat="1" ht="75.75" customHeight="1" hidden="1">
      <c r="A42" s="219" t="s">
        <v>53</v>
      </c>
      <c r="B42" s="52" t="s">
        <v>93</v>
      </c>
      <c r="C42" s="52" t="s">
        <v>94</v>
      </c>
      <c r="D42" s="198">
        <v>3822</v>
      </c>
      <c r="E42" s="50">
        <v>17094344</v>
      </c>
      <c r="F42" s="197" t="s">
        <v>471</v>
      </c>
      <c r="G42" s="50" t="s">
        <v>643</v>
      </c>
      <c r="H42" s="50" t="s">
        <v>101</v>
      </c>
      <c r="I42" s="232">
        <v>4.3347</v>
      </c>
      <c r="J42" s="53">
        <v>0</v>
      </c>
      <c r="K42" s="53">
        <v>1.28</v>
      </c>
      <c r="L42" s="127" t="s">
        <v>644</v>
      </c>
      <c r="M42" s="53">
        <v>0</v>
      </c>
      <c r="N42" s="55"/>
      <c r="O42" s="53">
        <v>0</v>
      </c>
      <c r="P42" s="53"/>
      <c r="Q42" s="53">
        <v>5.6147</v>
      </c>
      <c r="R42" s="55" t="s">
        <v>467</v>
      </c>
      <c r="S42" s="53">
        <v>0</v>
      </c>
      <c r="T42" s="53"/>
      <c r="U42" s="85">
        <f t="shared" si="0"/>
        <v>5.6147</v>
      </c>
      <c r="V42" s="85">
        <f t="shared" si="1"/>
        <v>5.6147</v>
      </c>
    </row>
    <row r="43" spans="1:22" s="62" customFormat="1" ht="75.75" customHeight="1" hidden="1">
      <c r="A43" s="219" t="s">
        <v>53</v>
      </c>
      <c r="B43" s="52" t="s">
        <v>93</v>
      </c>
      <c r="C43" s="52" t="s">
        <v>94</v>
      </c>
      <c r="D43" s="198">
        <v>3822</v>
      </c>
      <c r="E43" s="50">
        <v>17094344</v>
      </c>
      <c r="F43" s="197" t="s">
        <v>471</v>
      </c>
      <c r="G43" s="50" t="s">
        <v>643</v>
      </c>
      <c r="H43" s="50" t="s">
        <v>101</v>
      </c>
      <c r="I43" s="232">
        <v>0</v>
      </c>
      <c r="J43" s="53">
        <v>0</v>
      </c>
      <c r="K43" s="53">
        <v>1.67</v>
      </c>
      <c r="L43" s="76" t="s">
        <v>476</v>
      </c>
      <c r="M43" s="53">
        <v>0</v>
      </c>
      <c r="N43" s="55"/>
      <c r="O43" s="53">
        <v>0</v>
      </c>
      <c r="P43" s="53"/>
      <c r="Q43" s="53">
        <v>0</v>
      </c>
      <c r="R43" s="55"/>
      <c r="S43" s="53">
        <v>1.67</v>
      </c>
      <c r="T43" s="53"/>
      <c r="U43" s="85">
        <f t="shared" si="0"/>
        <v>1.67</v>
      </c>
      <c r="V43" s="85">
        <f t="shared" si="1"/>
        <v>1.67</v>
      </c>
    </row>
    <row r="44" spans="1:22" s="62" customFormat="1" ht="75.75" customHeight="1" hidden="1">
      <c r="A44" s="219" t="s">
        <v>53</v>
      </c>
      <c r="B44" s="52" t="s">
        <v>93</v>
      </c>
      <c r="C44" s="52" t="s">
        <v>94</v>
      </c>
      <c r="D44" s="198">
        <v>3822</v>
      </c>
      <c r="E44" s="50">
        <v>17094344</v>
      </c>
      <c r="F44" s="197" t="s">
        <v>471</v>
      </c>
      <c r="G44" s="50" t="s">
        <v>643</v>
      </c>
      <c r="H44" s="50" t="s">
        <v>101</v>
      </c>
      <c r="I44" s="232">
        <v>0</v>
      </c>
      <c r="J44" s="53">
        <v>0</v>
      </c>
      <c r="K44" s="53">
        <v>4.52</v>
      </c>
      <c r="L44" s="76" t="s">
        <v>649</v>
      </c>
      <c r="M44" s="53">
        <v>0</v>
      </c>
      <c r="N44" s="55"/>
      <c r="O44" s="53">
        <v>1.7087</v>
      </c>
      <c r="P44" s="51" t="s">
        <v>646</v>
      </c>
      <c r="Q44" s="53">
        <v>0</v>
      </c>
      <c r="R44" s="51"/>
      <c r="S44" s="53">
        <v>2.8113</v>
      </c>
      <c r="T44" s="53"/>
      <c r="U44" s="85">
        <f t="shared" si="0"/>
        <v>4.52</v>
      </c>
      <c r="V44" s="85">
        <f t="shared" si="1"/>
        <v>4.5200000000000005</v>
      </c>
    </row>
    <row r="45" spans="1:22" s="62" customFormat="1" ht="75.75" customHeight="1" hidden="1">
      <c r="A45" s="219" t="s">
        <v>53</v>
      </c>
      <c r="B45" s="52" t="s">
        <v>93</v>
      </c>
      <c r="C45" s="52" t="s">
        <v>94</v>
      </c>
      <c r="D45" s="198">
        <v>3822</v>
      </c>
      <c r="E45" s="50">
        <v>17094344</v>
      </c>
      <c r="F45" s="197" t="s">
        <v>471</v>
      </c>
      <c r="G45" s="50" t="s">
        <v>643</v>
      </c>
      <c r="H45" s="50" t="s">
        <v>101</v>
      </c>
      <c r="I45" s="232">
        <v>0</v>
      </c>
      <c r="J45" s="53">
        <v>0</v>
      </c>
      <c r="K45" s="53">
        <v>9.294</v>
      </c>
      <c r="L45" s="76" t="s">
        <v>650</v>
      </c>
      <c r="M45" s="53">
        <v>0</v>
      </c>
      <c r="N45" s="55"/>
      <c r="O45" s="53">
        <v>0</v>
      </c>
      <c r="P45" s="53"/>
      <c r="Q45" s="53">
        <v>5.1113</v>
      </c>
      <c r="R45" s="55" t="s">
        <v>467</v>
      </c>
      <c r="S45" s="53">
        <v>4.1827</v>
      </c>
      <c r="T45" s="53"/>
      <c r="U45" s="85">
        <f t="shared" si="0"/>
        <v>9.294</v>
      </c>
      <c r="V45" s="85">
        <f t="shared" si="1"/>
        <v>9.294</v>
      </c>
    </row>
    <row r="46" spans="1:22" s="62" customFormat="1" ht="102" customHeight="1" hidden="1">
      <c r="A46" s="219" t="s">
        <v>53</v>
      </c>
      <c r="B46" s="52" t="s">
        <v>93</v>
      </c>
      <c r="C46" s="52" t="s">
        <v>94</v>
      </c>
      <c r="D46" s="198">
        <v>3822</v>
      </c>
      <c r="E46" s="50">
        <v>17094344</v>
      </c>
      <c r="F46" s="197" t="s">
        <v>651</v>
      </c>
      <c r="G46" s="50" t="s">
        <v>643</v>
      </c>
      <c r="H46" s="50" t="s">
        <v>104</v>
      </c>
      <c r="I46" s="232">
        <v>2.415</v>
      </c>
      <c r="J46" s="53">
        <v>0.28</v>
      </c>
      <c r="K46" s="53">
        <v>0</v>
      </c>
      <c r="L46" s="53"/>
      <c r="M46" s="53">
        <v>2.695</v>
      </c>
      <c r="N46" s="76" t="s">
        <v>476</v>
      </c>
      <c r="O46" s="53">
        <v>0</v>
      </c>
      <c r="P46" s="53">
        <v>0</v>
      </c>
      <c r="Q46" s="53">
        <v>0</v>
      </c>
      <c r="R46" s="55"/>
      <c r="S46" s="53">
        <v>0</v>
      </c>
      <c r="T46" s="53"/>
      <c r="U46" s="85">
        <f t="shared" si="0"/>
        <v>2.6950000000000003</v>
      </c>
      <c r="V46" s="85">
        <f t="shared" si="1"/>
        <v>2.695</v>
      </c>
    </row>
    <row r="47" spans="1:22" s="62" customFormat="1" ht="51" hidden="1">
      <c r="A47" s="219" t="s">
        <v>53</v>
      </c>
      <c r="B47" s="52" t="s">
        <v>93</v>
      </c>
      <c r="C47" s="52" t="s">
        <v>94</v>
      </c>
      <c r="D47" s="198">
        <v>3822</v>
      </c>
      <c r="E47" s="50">
        <v>17094344</v>
      </c>
      <c r="F47" s="197" t="s">
        <v>95</v>
      </c>
      <c r="G47" s="50" t="s">
        <v>643</v>
      </c>
      <c r="H47" s="57" t="s">
        <v>104</v>
      </c>
      <c r="I47" s="232">
        <v>0.026</v>
      </c>
      <c r="J47" s="53">
        <v>0</v>
      </c>
      <c r="K47" s="53">
        <v>0</v>
      </c>
      <c r="L47" s="53">
        <v>0</v>
      </c>
      <c r="M47" s="53">
        <v>0</v>
      </c>
      <c r="N47" s="55"/>
      <c r="O47" s="53">
        <v>0.026</v>
      </c>
      <c r="P47" s="55" t="s">
        <v>105</v>
      </c>
      <c r="Q47" s="53">
        <v>0</v>
      </c>
      <c r="R47" s="55"/>
      <c r="S47" s="53">
        <v>0</v>
      </c>
      <c r="T47" s="53" t="s">
        <v>525</v>
      </c>
      <c r="U47" s="85">
        <f t="shared" si="0"/>
        <v>0.026</v>
      </c>
      <c r="V47" s="85">
        <f t="shared" si="1"/>
        <v>0.026</v>
      </c>
    </row>
    <row r="48" spans="1:22" s="62" customFormat="1" ht="51" customHeight="1" hidden="1">
      <c r="A48" s="219" t="s">
        <v>53</v>
      </c>
      <c r="B48" s="52" t="s">
        <v>93</v>
      </c>
      <c r="C48" s="52" t="s">
        <v>94</v>
      </c>
      <c r="D48" s="198">
        <v>3822</v>
      </c>
      <c r="E48" s="50">
        <v>17094344</v>
      </c>
      <c r="F48" s="197" t="s">
        <v>95</v>
      </c>
      <c r="G48" s="50" t="s">
        <v>96</v>
      </c>
      <c r="H48" s="57" t="s">
        <v>99</v>
      </c>
      <c r="I48" s="232">
        <v>0</v>
      </c>
      <c r="J48" s="53">
        <v>0</v>
      </c>
      <c r="K48" s="53">
        <v>0</v>
      </c>
      <c r="L48" s="53">
        <v>0</v>
      </c>
      <c r="M48" s="53">
        <v>0</v>
      </c>
      <c r="N48" s="55"/>
      <c r="O48" s="53">
        <v>0</v>
      </c>
      <c r="P48" s="53">
        <v>0</v>
      </c>
      <c r="Q48" s="53">
        <v>0</v>
      </c>
      <c r="R48" s="53"/>
      <c r="S48" s="53">
        <v>0</v>
      </c>
      <c r="T48" s="53"/>
      <c r="U48" s="85">
        <f t="shared" si="0"/>
        <v>0</v>
      </c>
      <c r="V48" s="85">
        <f t="shared" si="1"/>
        <v>0</v>
      </c>
    </row>
    <row r="49" spans="1:22" s="62" customFormat="1" ht="51" customHeight="1" hidden="1">
      <c r="A49" s="219" t="s">
        <v>53</v>
      </c>
      <c r="B49" s="52" t="s">
        <v>93</v>
      </c>
      <c r="C49" s="52" t="s">
        <v>94</v>
      </c>
      <c r="D49" s="198">
        <v>3822</v>
      </c>
      <c r="E49" s="50">
        <v>17094344</v>
      </c>
      <c r="F49" s="197" t="s">
        <v>95</v>
      </c>
      <c r="G49" s="50" t="s">
        <v>96</v>
      </c>
      <c r="H49" s="57" t="s">
        <v>313</v>
      </c>
      <c r="I49" s="232">
        <v>0</v>
      </c>
      <c r="J49" s="53">
        <v>0</v>
      </c>
      <c r="K49" s="53">
        <v>0.131</v>
      </c>
      <c r="L49" s="55" t="s">
        <v>314</v>
      </c>
      <c r="M49" s="53">
        <v>0</v>
      </c>
      <c r="N49" s="55"/>
      <c r="O49" s="53">
        <v>0</v>
      </c>
      <c r="P49" s="53">
        <v>0</v>
      </c>
      <c r="Q49" s="53">
        <v>0</v>
      </c>
      <c r="R49" s="55"/>
      <c r="S49" s="53">
        <v>0.131</v>
      </c>
      <c r="T49" s="53"/>
      <c r="U49" s="85">
        <f t="shared" si="0"/>
        <v>0.131</v>
      </c>
      <c r="V49" s="85">
        <f t="shared" si="1"/>
        <v>0.131</v>
      </c>
    </row>
    <row r="50" spans="1:22" s="62" customFormat="1" ht="51" customHeight="1" hidden="1">
      <c r="A50" s="219" t="s">
        <v>53</v>
      </c>
      <c r="B50" s="52" t="s">
        <v>93</v>
      </c>
      <c r="C50" s="52" t="s">
        <v>94</v>
      </c>
      <c r="D50" s="198">
        <v>3822</v>
      </c>
      <c r="E50" s="50">
        <v>17094344</v>
      </c>
      <c r="F50" s="197" t="s">
        <v>95</v>
      </c>
      <c r="G50" s="50" t="s">
        <v>96</v>
      </c>
      <c r="H50" s="57" t="s">
        <v>313</v>
      </c>
      <c r="I50" s="232">
        <v>0</v>
      </c>
      <c r="J50" s="53">
        <v>0</v>
      </c>
      <c r="K50" s="53">
        <v>1.2682</v>
      </c>
      <c r="L50" s="55" t="s">
        <v>315</v>
      </c>
      <c r="M50" s="53">
        <v>0</v>
      </c>
      <c r="N50" s="55"/>
      <c r="O50" s="53">
        <v>0</v>
      </c>
      <c r="P50" s="53">
        <v>0</v>
      </c>
      <c r="Q50" s="53">
        <v>0</v>
      </c>
      <c r="R50" s="55"/>
      <c r="S50" s="53">
        <v>1.2682</v>
      </c>
      <c r="T50" s="53"/>
      <c r="U50" s="85">
        <f t="shared" si="0"/>
        <v>1.2682</v>
      </c>
      <c r="V50" s="85">
        <f t="shared" si="1"/>
        <v>1.2682</v>
      </c>
    </row>
    <row r="51" spans="1:22" s="62" customFormat="1" ht="75.75" customHeight="1" hidden="1">
      <c r="A51" s="219" t="s">
        <v>53</v>
      </c>
      <c r="B51" s="52" t="s">
        <v>93</v>
      </c>
      <c r="C51" s="52" t="s">
        <v>94</v>
      </c>
      <c r="D51" s="198">
        <v>3822</v>
      </c>
      <c r="E51" s="50">
        <v>17094344</v>
      </c>
      <c r="F51" s="197" t="s">
        <v>100</v>
      </c>
      <c r="G51" s="50" t="s">
        <v>96</v>
      </c>
      <c r="H51" s="50" t="s">
        <v>101</v>
      </c>
      <c r="I51" s="232">
        <v>3.132</v>
      </c>
      <c r="J51" s="53">
        <v>1.5482</v>
      </c>
      <c r="K51" s="53">
        <v>0</v>
      </c>
      <c r="L51" s="53"/>
      <c r="M51" s="53">
        <v>0</v>
      </c>
      <c r="N51" s="55"/>
      <c r="O51" s="53">
        <v>0</v>
      </c>
      <c r="P51" s="53"/>
      <c r="Q51" s="53">
        <v>1.541</v>
      </c>
      <c r="R51" s="55" t="s">
        <v>312</v>
      </c>
      <c r="S51" s="53">
        <v>3.1392</v>
      </c>
      <c r="T51" s="53"/>
      <c r="U51" s="85">
        <f t="shared" si="0"/>
        <v>4.6802</v>
      </c>
      <c r="V51" s="85">
        <f t="shared" si="1"/>
        <v>4.6802</v>
      </c>
    </row>
    <row r="52" spans="1:22" s="62" customFormat="1" ht="75.75" customHeight="1" hidden="1">
      <c r="A52" s="219" t="s">
        <v>53</v>
      </c>
      <c r="B52" s="52" t="s">
        <v>93</v>
      </c>
      <c r="C52" s="52" t="s">
        <v>94</v>
      </c>
      <c r="D52" s="198">
        <v>3822</v>
      </c>
      <c r="E52" s="50">
        <v>17094344</v>
      </c>
      <c r="F52" s="197" t="s">
        <v>471</v>
      </c>
      <c r="G52" s="50" t="s">
        <v>96</v>
      </c>
      <c r="H52" s="50" t="s">
        <v>101</v>
      </c>
      <c r="I52" s="232">
        <v>0</v>
      </c>
      <c r="J52" s="53">
        <v>17.038</v>
      </c>
      <c r="K52" s="53">
        <v>0</v>
      </c>
      <c r="L52" s="53"/>
      <c r="M52" s="53">
        <v>0</v>
      </c>
      <c r="N52" s="55"/>
      <c r="O52" s="53">
        <v>0</v>
      </c>
      <c r="P52" s="53"/>
      <c r="Q52" s="53">
        <v>17.038</v>
      </c>
      <c r="R52" s="55" t="s">
        <v>467</v>
      </c>
      <c r="S52" s="53">
        <v>0</v>
      </c>
      <c r="T52" s="53"/>
      <c r="U52" s="85">
        <f t="shared" si="0"/>
        <v>17.038</v>
      </c>
      <c r="V52" s="85">
        <f t="shared" si="1"/>
        <v>17.038</v>
      </c>
    </row>
    <row r="53" spans="1:22" s="62" customFormat="1" ht="75.75" customHeight="1" hidden="1">
      <c r="A53" s="219" t="s">
        <v>53</v>
      </c>
      <c r="B53" s="52" t="s">
        <v>93</v>
      </c>
      <c r="C53" s="52" t="s">
        <v>94</v>
      </c>
      <c r="D53" s="198">
        <v>3822</v>
      </c>
      <c r="E53" s="50">
        <v>17094344</v>
      </c>
      <c r="F53" s="197" t="s">
        <v>471</v>
      </c>
      <c r="G53" s="50" t="s">
        <v>96</v>
      </c>
      <c r="H53" s="50" t="s">
        <v>101</v>
      </c>
      <c r="I53" s="232">
        <v>0</v>
      </c>
      <c r="J53" s="53">
        <v>0</v>
      </c>
      <c r="K53" s="53">
        <v>1.928</v>
      </c>
      <c r="L53" s="56" t="s">
        <v>470</v>
      </c>
      <c r="M53" s="53">
        <v>0</v>
      </c>
      <c r="N53" s="55"/>
      <c r="O53" s="53">
        <v>0</v>
      </c>
      <c r="P53" s="53"/>
      <c r="Q53" s="53">
        <v>0</v>
      </c>
      <c r="R53" s="55"/>
      <c r="S53" s="53">
        <v>1.928</v>
      </c>
      <c r="T53" s="53"/>
      <c r="U53" s="85">
        <f t="shared" si="0"/>
        <v>1.928</v>
      </c>
      <c r="V53" s="85">
        <f t="shared" si="1"/>
        <v>1.928</v>
      </c>
    </row>
    <row r="54" spans="1:22" s="62" customFormat="1" ht="75.75" customHeight="1" hidden="1">
      <c r="A54" s="219" t="s">
        <v>53</v>
      </c>
      <c r="B54" s="52" t="s">
        <v>93</v>
      </c>
      <c r="C54" s="52" t="s">
        <v>94</v>
      </c>
      <c r="D54" s="198">
        <v>3822</v>
      </c>
      <c r="E54" s="50">
        <v>17094344</v>
      </c>
      <c r="F54" s="197" t="s">
        <v>471</v>
      </c>
      <c r="G54" s="50" t="s">
        <v>96</v>
      </c>
      <c r="H54" s="50" t="s">
        <v>101</v>
      </c>
      <c r="I54" s="232">
        <v>0</v>
      </c>
      <c r="J54" s="53">
        <v>0</v>
      </c>
      <c r="K54" s="53">
        <v>0.8578</v>
      </c>
      <c r="L54" s="56" t="s">
        <v>472</v>
      </c>
      <c r="M54" s="53">
        <v>0</v>
      </c>
      <c r="N54" s="55"/>
      <c r="O54" s="53">
        <v>0</v>
      </c>
      <c r="P54" s="53"/>
      <c r="Q54" s="53">
        <v>0</v>
      </c>
      <c r="R54" s="55"/>
      <c r="S54" s="53">
        <v>0.8578</v>
      </c>
      <c r="T54" s="53"/>
      <c r="U54" s="85">
        <f t="shared" si="0"/>
        <v>0.8578</v>
      </c>
      <c r="V54" s="85">
        <f t="shared" si="1"/>
        <v>0.8578</v>
      </c>
    </row>
    <row r="55" spans="1:22" s="62" customFormat="1" ht="75.75" customHeight="1" hidden="1">
      <c r="A55" s="219" t="s">
        <v>53</v>
      </c>
      <c r="B55" s="52" t="s">
        <v>93</v>
      </c>
      <c r="C55" s="52" t="s">
        <v>94</v>
      </c>
      <c r="D55" s="198">
        <v>3822</v>
      </c>
      <c r="E55" s="50">
        <v>17094344</v>
      </c>
      <c r="F55" s="197" t="s">
        <v>471</v>
      </c>
      <c r="G55" s="50" t="s">
        <v>96</v>
      </c>
      <c r="H55" s="50" t="s">
        <v>101</v>
      </c>
      <c r="I55" s="232">
        <v>0</v>
      </c>
      <c r="J55" s="53">
        <v>0</v>
      </c>
      <c r="K55" s="53">
        <v>3.48</v>
      </c>
      <c r="L55" s="76" t="s">
        <v>469</v>
      </c>
      <c r="M55" s="53">
        <v>0</v>
      </c>
      <c r="N55" s="55"/>
      <c r="O55" s="53">
        <v>0</v>
      </c>
      <c r="P55" s="53"/>
      <c r="Q55" s="53">
        <v>3.48</v>
      </c>
      <c r="R55" s="55" t="s">
        <v>467</v>
      </c>
      <c r="S55" s="53">
        <v>0</v>
      </c>
      <c r="T55" s="53"/>
      <c r="U55" s="85">
        <f t="shared" si="0"/>
        <v>3.48</v>
      </c>
      <c r="V55" s="85">
        <f t="shared" si="1"/>
        <v>3.48</v>
      </c>
    </row>
    <row r="56" spans="1:22" s="62" customFormat="1" ht="75.75" customHeight="1" hidden="1">
      <c r="A56" s="219" t="s">
        <v>53</v>
      </c>
      <c r="B56" s="52" t="s">
        <v>93</v>
      </c>
      <c r="C56" s="52" t="s">
        <v>94</v>
      </c>
      <c r="D56" s="198">
        <v>3822</v>
      </c>
      <c r="E56" s="50">
        <v>17094344</v>
      </c>
      <c r="F56" s="197" t="s">
        <v>471</v>
      </c>
      <c r="G56" s="50" t="s">
        <v>96</v>
      </c>
      <c r="H56" s="50" t="s">
        <v>101</v>
      </c>
      <c r="I56" s="232">
        <v>0</v>
      </c>
      <c r="J56" s="53">
        <v>0</v>
      </c>
      <c r="K56" s="53">
        <v>0.2</v>
      </c>
      <c r="L56" s="76" t="s">
        <v>474</v>
      </c>
      <c r="M56" s="53">
        <v>0</v>
      </c>
      <c r="N56" s="55"/>
      <c r="O56" s="53">
        <v>0</v>
      </c>
      <c r="P56" s="53"/>
      <c r="Q56" s="53">
        <v>0.2</v>
      </c>
      <c r="R56" s="55" t="s">
        <v>467</v>
      </c>
      <c r="S56" s="53">
        <v>0</v>
      </c>
      <c r="T56" s="53"/>
      <c r="U56" s="85">
        <f t="shared" si="0"/>
        <v>0.2</v>
      </c>
      <c r="V56" s="85">
        <f t="shared" si="1"/>
        <v>0.2</v>
      </c>
    </row>
    <row r="57" spans="1:22" s="62" customFormat="1" ht="75.75" customHeight="1" hidden="1">
      <c r="A57" s="219" t="s">
        <v>53</v>
      </c>
      <c r="B57" s="52" t="s">
        <v>93</v>
      </c>
      <c r="C57" s="52" t="s">
        <v>94</v>
      </c>
      <c r="D57" s="198">
        <v>3822</v>
      </c>
      <c r="E57" s="50">
        <v>17094344</v>
      </c>
      <c r="F57" s="197" t="s">
        <v>471</v>
      </c>
      <c r="G57" s="50" t="s">
        <v>96</v>
      </c>
      <c r="H57" s="50" t="s">
        <v>101</v>
      </c>
      <c r="I57" s="232">
        <v>0</v>
      </c>
      <c r="J57" s="53">
        <v>0</v>
      </c>
      <c r="K57" s="53">
        <v>1.84</v>
      </c>
      <c r="L57" s="76" t="s">
        <v>475</v>
      </c>
      <c r="M57" s="53">
        <v>0</v>
      </c>
      <c r="N57" s="55"/>
      <c r="O57" s="53">
        <v>0</v>
      </c>
      <c r="P57" s="53"/>
      <c r="Q57" s="53">
        <v>0</v>
      </c>
      <c r="R57" s="55"/>
      <c r="S57" s="53">
        <v>1.84</v>
      </c>
      <c r="T57" s="53"/>
      <c r="U57" s="85">
        <f t="shared" si="0"/>
        <v>1.84</v>
      </c>
      <c r="V57" s="85">
        <f t="shared" si="1"/>
        <v>1.84</v>
      </c>
    </row>
    <row r="58" spans="1:22" s="62" customFormat="1" ht="75.75" customHeight="1" hidden="1">
      <c r="A58" s="219" t="s">
        <v>53</v>
      </c>
      <c r="B58" s="52" t="s">
        <v>93</v>
      </c>
      <c r="C58" s="52" t="s">
        <v>94</v>
      </c>
      <c r="D58" s="198">
        <v>3822</v>
      </c>
      <c r="E58" s="50">
        <v>17094344</v>
      </c>
      <c r="F58" s="197" t="s">
        <v>471</v>
      </c>
      <c r="G58" s="50" t="s">
        <v>96</v>
      </c>
      <c r="H58" s="50" t="s">
        <v>101</v>
      </c>
      <c r="I58" s="232">
        <v>0</v>
      </c>
      <c r="J58" s="53">
        <v>0</v>
      </c>
      <c r="K58" s="53">
        <v>4.98</v>
      </c>
      <c r="L58" s="76" t="s">
        <v>476</v>
      </c>
      <c r="M58" s="53">
        <v>0</v>
      </c>
      <c r="N58" s="55"/>
      <c r="O58" s="53">
        <v>0</v>
      </c>
      <c r="P58" s="53"/>
      <c r="Q58" s="53">
        <v>0</v>
      </c>
      <c r="R58" s="55"/>
      <c r="S58" s="53">
        <v>4.98</v>
      </c>
      <c r="T58" s="53"/>
      <c r="U58" s="85">
        <f t="shared" si="0"/>
        <v>4.98</v>
      </c>
      <c r="V58" s="85">
        <f t="shared" si="1"/>
        <v>4.98</v>
      </c>
    </row>
    <row r="59" spans="1:22" s="62" customFormat="1" ht="75.75" customHeight="1" hidden="1">
      <c r="A59" s="219" t="s">
        <v>53</v>
      </c>
      <c r="B59" s="52" t="s">
        <v>93</v>
      </c>
      <c r="C59" s="52" t="s">
        <v>94</v>
      </c>
      <c r="D59" s="198">
        <v>3822</v>
      </c>
      <c r="E59" s="50">
        <v>17094344</v>
      </c>
      <c r="F59" s="197" t="s">
        <v>471</v>
      </c>
      <c r="G59" s="50" t="s">
        <v>96</v>
      </c>
      <c r="H59" s="50" t="s">
        <v>101</v>
      </c>
      <c r="I59" s="232">
        <v>0</v>
      </c>
      <c r="J59" s="53">
        <v>0</v>
      </c>
      <c r="K59" s="53">
        <v>9.362</v>
      </c>
      <c r="L59" s="76" t="s">
        <v>477</v>
      </c>
      <c r="M59" s="53">
        <v>0</v>
      </c>
      <c r="N59" s="55"/>
      <c r="O59" s="53">
        <v>0</v>
      </c>
      <c r="P59" s="53"/>
      <c r="Q59" s="53">
        <v>0</v>
      </c>
      <c r="R59" s="55"/>
      <c r="S59" s="53">
        <v>9.362</v>
      </c>
      <c r="T59" s="53"/>
      <c r="U59" s="85">
        <f t="shared" si="0"/>
        <v>9.362</v>
      </c>
      <c r="V59" s="85">
        <f t="shared" si="1"/>
        <v>9.362</v>
      </c>
    </row>
    <row r="60" spans="1:22" s="62" customFormat="1" ht="75.75" customHeight="1" hidden="1">
      <c r="A60" s="219" t="s">
        <v>53</v>
      </c>
      <c r="B60" s="52" t="s">
        <v>93</v>
      </c>
      <c r="C60" s="52" t="s">
        <v>94</v>
      </c>
      <c r="D60" s="198">
        <v>3822</v>
      </c>
      <c r="E60" s="50">
        <v>17094344</v>
      </c>
      <c r="F60" s="197" t="s">
        <v>471</v>
      </c>
      <c r="G60" s="50" t="s">
        <v>96</v>
      </c>
      <c r="H60" s="50" t="s">
        <v>101</v>
      </c>
      <c r="I60" s="232">
        <v>0</v>
      </c>
      <c r="J60" s="53">
        <v>0</v>
      </c>
      <c r="K60" s="53">
        <v>0.23</v>
      </c>
      <c r="L60" s="76" t="s">
        <v>478</v>
      </c>
      <c r="M60" s="53">
        <v>0</v>
      </c>
      <c r="N60" s="55"/>
      <c r="O60" s="53">
        <v>0</v>
      </c>
      <c r="P60" s="53"/>
      <c r="Q60" s="53">
        <v>0.23</v>
      </c>
      <c r="R60" s="55" t="s">
        <v>467</v>
      </c>
      <c r="S60" s="53">
        <v>0</v>
      </c>
      <c r="T60" s="53"/>
      <c r="U60" s="85">
        <f t="shared" si="0"/>
        <v>0.23</v>
      </c>
      <c r="V60" s="85">
        <f t="shared" si="1"/>
        <v>0.23</v>
      </c>
    </row>
    <row r="61" spans="1:22" s="62" customFormat="1" ht="147" customHeight="1" hidden="1">
      <c r="A61" s="219" t="s">
        <v>53</v>
      </c>
      <c r="B61" s="52" t="s">
        <v>93</v>
      </c>
      <c r="C61" s="52" t="s">
        <v>94</v>
      </c>
      <c r="D61" s="198">
        <v>3822</v>
      </c>
      <c r="E61" s="50">
        <v>17094344</v>
      </c>
      <c r="F61" s="197" t="s">
        <v>100</v>
      </c>
      <c r="G61" s="50" t="s">
        <v>96</v>
      </c>
      <c r="H61" s="50" t="s">
        <v>102</v>
      </c>
      <c r="I61" s="232">
        <v>0</v>
      </c>
      <c r="J61" s="53">
        <v>12.573</v>
      </c>
      <c r="K61" s="53">
        <v>0</v>
      </c>
      <c r="L61" s="53"/>
      <c r="M61" s="53">
        <v>0</v>
      </c>
      <c r="N61" s="53">
        <v>0</v>
      </c>
      <c r="O61" s="53">
        <v>0</v>
      </c>
      <c r="P61" s="51"/>
      <c r="Q61" s="53">
        <v>12.573</v>
      </c>
      <c r="R61" s="51" t="s">
        <v>103</v>
      </c>
      <c r="S61" s="53">
        <v>0</v>
      </c>
      <c r="T61" s="53"/>
      <c r="U61" s="85">
        <f t="shared" si="0"/>
        <v>12.573</v>
      </c>
      <c r="V61" s="85">
        <f t="shared" si="1"/>
        <v>12.573</v>
      </c>
    </row>
    <row r="62" spans="1:22" s="62" customFormat="1" ht="31.5" customHeight="1" hidden="1">
      <c r="A62" s="219" t="s">
        <v>53</v>
      </c>
      <c r="B62" s="52" t="s">
        <v>93</v>
      </c>
      <c r="C62" s="52" t="s">
        <v>94</v>
      </c>
      <c r="D62" s="198">
        <v>3822</v>
      </c>
      <c r="E62" s="50">
        <v>17094244</v>
      </c>
      <c r="F62" s="197" t="s">
        <v>468</v>
      </c>
      <c r="G62" s="50" t="s">
        <v>96</v>
      </c>
      <c r="H62" s="50" t="s">
        <v>102</v>
      </c>
      <c r="I62" s="232">
        <v>0</v>
      </c>
      <c r="J62" s="53">
        <v>0</v>
      </c>
      <c r="K62" s="53">
        <v>0.35</v>
      </c>
      <c r="L62" s="54" t="s">
        <v>469</v>
      </c>
      <c r="M62" s="53">
        <v>0</v>
      </c>
      <c r="N62" s="53"/>
      <c r="O62" s="53">
        <v>0</v>
      </c>
      <c r="P62" s="51"/>
      <c r="Q62" s="53">
        <v>0.35</v>
      </c>
      <c r="R62" s="51" t="s">
        <v>103</v>
      </c>
      <c r="S62" s="53">
        <v>0</v>
      </c>
      <c r="T62" s="53"/>
      <c r="U62" s="85">
        <f t="shared" si="0"/>
        <v>0.35</v>
      </c>
      <c r="V62" s="85">
        <f t="shared" si="1"/>
        <v>0.35</v>
      </c>
    </row>
    <row r="63" spans="1:22" s="62" customFormat="1" ht="31.5" customHeight="1" hidden="1">
      <c r="A63" s="219" t="s">
        <v>53</v>
      </c>
      <c r="B63" s="52" t="s">
        <v>93</v>
      </c>
      <c r="C63" s="52" t="s">
        <v>94</v>
      </c>
      <c r="D63" s="198">
        <v>3822</v>
      </c>
      <c r="E63" s="50">
        <v>17094244</v>
      </c>
      <c r="F63" s="197" t="s">
        <v>468</v>
      </c>
      <c r="G63" s="50" t="s">
        <v>96</v>
      </c>
      <c r="H63" s="50" t="s">
        <v>102</v>
      </c>
      <c r="I63" s="232">
        <v>0</v>
      </c>
      <c r="J63" s="53"/>
      <c r="K63" s="53">
        <v>0.009</v>
      </c>
      <c r="L63" s="55" t="s">
        <v>470</v>
      </c>
      <c r="M63" s="53">
        <v>0</v>
      </c>
      <c r="N63" s="53"/>
      <c r="O63" s="53">
        <v>0</v>
      </c>
      <c r="P63" s="51"/>
      <c r="Q63" s="53">
        <v>0</v>
      </c>
      <c r="R63" s="51"/>
      <c r="S63" s="53">
        <v>0.009</v>
      </c>
      <c r="T63" s="53"/>
      <c r="U63" s="85">
        <f t="shared" si="0"/>
        <v>0.009</v>
      </c>
      <c r="V63" s="85">
        <f t="shared" si="1"/>
        <v>0.009</v>
      </c>
    </row>
    <row r="64" spans="1:22" s="62" customFormat="1" ht="38.25" customHeight="1" hidden="1">
      <c r="A64" s="219" t="s">
        <v>53</v>
      </c>
      <c r="B64" s="52" t="s">
        <v>93</v>
      </c>
      <c r="C64" s="52" t="s">
        <v>94</v>
      </c>
      <c r="D64" s="198">
        <v>3822</v>
      </c>
      <c r="E64" s="50">
        <v>17094344</v>
      </c>
      <c r="F64" s="197" t="s">
        <v>100</v>
      </c>
      <c r="G64" s="50" t="s">
        <v>96</v>
      </c>
      <c r="H64" s="57" t="s">
        <v>104</v>
      </c>
      <c r="I64" s="232">
        <v>0</v>
      </c>
      <c r="J64" s="53">
        <v>15.296</v>
      </c>
      <c r="K64" s="53">
        <v>0</v>
      </c>
      <c r="L64" s="60">
        <v>0</v>
      </c>
      <c r="M64" s="53">
        <v>0</v>
      </c>
      <c r="N64" s="59"/>
      <c r="O64" s="59">
        <v>15.296</v>
      </c>
      <c r="P64" s="55" t="s">
        <v>105</v>
      </c>
      <c r="Q64" s="53">
        <v>0</v>
      </c>
      <c r="R64" s="53"/>
      <c r="S64" s="53">
        <v>0</v>
      </c>
      <c r="T64" s="53"/>
      <c r="U64" s="85">
        <f t="shared" si="0"/>
        <v>15.296</v>
      </c>
      <c r="V64" s="85">
        <f t="shared" si="1"/>
        <v>15.296</v>
      </c>
    </row>
    <row r="65" spans="1:22" s="62" customFormat="1" ht="30" customHeight="1" hidden="1">
      <c r="A65" s="219" t="s">
        <v>53</v>
      </c>
      <c r="B65" s="52" t="s">
        <v>93</v>
      </c>
      <c r="C65" s="52" t="s">
        <v>94</v>
      </c>
      <c r="D65" s="198">
        <v>3822</v>
      </c>
      <c r="E65" s="50">
        <v>17094344</v>
      </c>
      <c r="F65" s="197" t="s">
        <v>471</v>
      </c>
      <c r="G65" s="50" t="s">
        <v>96</v>
      </c>
      <c r="H65" s="57" t="s">
        <v>104</v>
      </c>
      <c r="I65" s="232">
        <v>0</v>
      </c>
      <c r="J65" s="53">
        <v>0</v>
      </c>
      <c r="K65" s="53">
        <v>0.036</v>
      </c>
      <c r="L65" s="128" t="s">
        <v>470</v>
      </c>
      <c r="M65" s="53">
        <v>0</v>
      </c>
      <c r="N65" s="59"/>
      <c r="O65" s="59">
        <v>0</v>
      </c>
      <c r="P65" s="55"/>
      <c r="Q65" s="53">
        <v>0</v>
      </c>
      <c r="R65" s="53"/>
      <c r="S65" s="53">
        <v>0.036</v>
      </c>
      <c r="T65" s="53"/>
      <c r="U65" s="85">
        <f t="shared" si="0"/>
        <v>0.036</v>
      </c>
      <c r="V65" s="85">
        <f t="shared" si="1"/>
        <v>0.036</v>
      </c>
    </row>
    <row r="66" spans="1:22" s="62" customFormat="1" ht="30" customHeight="1" hidden="1">
      <c r="A66" s="219" t="s">
        <v>53</v>
      </c>
      <c r="B66" s="52" t="s">
        <v>93</v>
      </c>
      <c r="C66" s="52" t="s">
        <v>94</v>
      </c>
      <c r="D66" s="198">
        <v>3822</v>
      </c>
      <c r="E66" s="50">
        <v>17094344</v>
      </c>
      <c r="F66" s="197" t="s">
        <v>471</v>
      </c>
      <c r="G66" s="50" t="s">
        <v>96</v>
      </c>
      <c r="H66" s="57" t="s">
        <v>104</v>
      </c>
      <c r="I66" s="232">
        <v>0</v>
      </c>
      <c r="J66" s="53">
        <v>0</v>
      </c>
      <c r="K66" s="53">
        <v>0.222</v>
      </c>
      <c r="L66" s="128" t="s">
        <v>472</v>
      </c>
      <c r="M66" s="53">
        <v>0</v>
      </c>
      <c r="N66" s="59"/>
      <c r="O66" s="59">
        <v>0</v>
      </c>
      <c r="P66" s="55"/>
      <c r="Q66" s="53">
        <v>0</v>
      </c>
      <c r="R66" s="53"/>
      <c r="S66" s="53">
        <v>0.222</v>
      </c>
      <c r="T66" s="53"/>
      <c r="U66" s="85">
        <f t="shared" si="0"/>
        <v>0.222</v>
      </c>
      <c r="V66" s="85">
        <f t="shared" si="1"/>
        <v>0.222</v>
      </c>
    </row>
    <row r="67" spans="1:22" s="62" customFormat="1" ht="38.25" customHeight="1" hidden="1">
      <c r="A67" s="219" t="s">
        <v>53</v>
      </c>
      <c r="B67" s="52" t="s">
        <v>93</v>
      </c>
      <c r="C67" s="52" t="s">
        <v>94</v>
      </c>
      <c r="D67" s="198">
        <v>3822</v>
      </c>
      <c r="E67" s="50">
        <v>17094344</v>
      </c>
      <c r="F67" s="197" t="s">
        <v>100</v>
      </c>
      <c r="G67" s="50" t="s">
        <v>96</v>
      </c>
      <c r="H67" s="50" t="s">
        <v>106</v>
      </c>
      <c r="I67" s="232">
        <v>0.6253318</v>
      </c>
      <c r="J67" s="53">
        <v>0</v>
      </c>
      <c r="K67" s="53">
        <v>0</v>
      </c>
      <c r="L67" s="53"/>
      <c r="M67" s="53">
        <v>0</v>
      </c>
      <c r="N67" s="53">
        <v>0</v>
      </c>
      <c r="O67" s="53">
        <v>0</v>
      </c>
      <c r="P67" s="53"/>
      <c r="Q67" s="53"/>
      <c r="R67" s="53"/>
      <c r="S67" s="53">
        <v>0.62355</v>
      </c>
      <c r="T67" s="53"/>
      <c r="U67" s="85">
        <f t="shared" si="0"/>
        <v>0.6253318</v>
      </c>
      <c r="V67" s="85">
        <f t="shared" si="1"/>
        <v>0.62355</v>
      </c>
    </row>
    <row r="68" spans="1:22" s="62" customFormat="1" ht="38.25" customHeight="1" hidden="1">
      <c r="A68" s="221" t="s">
        <v>53</v>
      </c>
      <c r="B68" s="129" t="s">
        <v>93</v>
      </c>
      <c r="C68" s="129" t="s">
        <v>94</v>
      </c>
      <c r="D68" s="199">
        <v>3822</v>
      </c>
      <c r="E68" s="93">
        <v>17094344</v>
      </c>
      <c r="F68" s="197" t="s">
        <v>100</v>
      </c>
      <c r="G68" s="93" t="s">
        <v>96</v>
      </c>
      <c r="H68" s="93" t="s">
        <v>473</v>
      </c>
      <c r="I68" s="232">
        <v>0</v>
      </c>
      <c r="J68" s="53">
        <v>0.012</v>
      </c>
      <c r="K68" s="53">
        <v>0</v>
      </c>
      <c r="L68" s="53"/>
      <c r="M68" s="53">
        <v>0</v>
      </c>
      <c r="N68" s="55"/>
      <c r="O68" s="53">
        <v>0</v>
      </c>
      <c r="P68" s="53"/>
      <c r="Q68" s="53">
        <v>0</v>
      </c>
      <c r="R68" s="53"/>
      <c r="S68" s="53">
        <v>0.012</v>
      </c>
      <c r="T68" s="53"/>
      <c r="U68" s="85">
        <f t="shared" si="0"/>
        <v>0.012</v>
      </c>
      <c r="V68" s="85">
        <f t="shared" si="1"/>
        <v>0.012</v>
      </c>
    </row>
    <row r="69" spans="1:22" s="62" customFormat="1" ht="38.25" customHeight="1" hidden="1">
      <c r="A69" s="222" t="s">
        <v>53</v>
      </c>
      <c r="B69" s="130" t="s">
        <v>93</v>
      </c>
      <c r="C69" s="130" t="s">
        <v>94</v>
      </c>
      <c r="D69" s="201">
        <v>3822</v>
      </c>
      <c r="E69" s="111">
        <v>17094344</v>
      </c>
      <c r="F69" s="197" t="s">
        <v>100</v>
      </c>
      <c r="G69" s="50" t="s">
        <v>96</v>
      </c>
      <c r="H69" s="50" t="s">
        <v>58</v>
      </c>
      <c r="I69" s="232">
        <v>0</v>
      </c>
      <c r="J69" s="53">
        <v>12.93</v>
      </c>
      <c r="K69" s="53">
        <v>0</v>
      </c>
      <c r="L69" s="51"/>
      <c r="M69" s="53">
        <v>0</v>
      </c>
      <c r="N69" s="55"/>
      <c r="O69" s="53">
        <v>11.33</v>
      </c>
      <c r="P69" s="55" t="s">
        <v>105</v>
      </c>
      <c r="Q69" s="53">
        <v>0</v>
      </c>
      <c r="R69" s="53"/>
      <c r="S69" s="53">
        <v>1.6</v>
      </c>
      <c r="T69" s="53"/>
      <c r="U69" s="85">
        <f t="shared" si="0"/>
        <v>12.93</v>
      </c>
      <c r="V69" s="85">
        <f t="shared" si="1"/>
        <v>12.93</v>
      </c>
    </row>
    <row r="70" spans="1:22" s="62" customFormat="1" ht="38.25" customHeight="1" hidden="1">
      <c r="A70" s="222" t="s">
        <v>53</v>
      </c>
      <c r="B70" s="130" t="s">
        <v>93</v>
      </c>
      <c r="C70" s="130" t="s">
        <v>94</v>
      </c>
      <c r="D70" s="201">
        <v>3822</v>
      </c>
      <c r="E70" s="111">
        <v>17094344</v>
      </c>
      <c r="F70" s="197" t="s">
        <v>100</v>
      </c>
      <c r="G70" s="50" t="s">
        <v>96</v>
      </c>
      <c r="H70" s="50" t="s">
        <v>108</v>
      </c>
      <c r="I70" s="232">
        <v>5.132</v>
      </c>
      <c r="J70" s="53">
        <v>43.662</v>
      </c>
      <c r="K70" s="53">
        <v>0</v>
      </c>
      <c r="L70" s="51"/>
      <c r="M70" s="53">
        <v>0</v>
      </c>
      <c r="N70" s="53"/>
      <c r="O70" s="53">
        <v>48.794</v>
      </c>
      <c r="P70" s="55" t="s">
        <v>105</v>
      </c>
      <c r="Q70" s="53">
        <v>0</v>
      </c>
      <c r="R70" s="53"/>
      <c r="S70" s="53">
        <v>0</v>
      </c>
      <c r="T70" s="53"/>
      <c r="U70" s="85">
        <f t="shared" si="0"/>
        <v>48.794</v>
      </c>
      <c r="V70" s="85">
        <f t="shared" si="1"/>
        <v>48.794</v>
      </c>
    </row>
    <row r="71" spans="1:22" s="62" customFormat="1" ht="65.25" customHeight="1">
      <c r="A71" s="219" t="s">
        <v>53</v>
      </c>
      <c r="B71" s="51" t="s">
        <v>109</v>
      </c>
      <c r="C71" s="52" t="s">
        <v>110</v>
      </c>
      <c r="D71" s="197" t="s">
        <v>111</v>
      </c>
      <c r="E71" s="50">
        <v>14460165</v>
      </c>
      <c r="F71" s="198" t="s">
        <v>112</v>
      </c>
      <c r="G71" s="51" t="s">
        <v>113</v>
      </c>
      <c r="H71" s="51" t="s">
        <v>58</v>
      </c>
      <c r="I71" s="232">
        <v>0</v>
      </c>
      <c r="J71" s="53">
        <v>0.397</v>
      </c>
      <c r="K71" s="53">
        <v>0</v>
      </c>
      <c r="L71" s="59"/>
      <c r="M71" s="53">
        <v>0.397</v>
      </c>
      <c r="N71" s="52" t="s">
        <v>114</v>
      </c>
      <c r="O71" s="53">
        <v>0</v>
      </c>
      <c r="P71" s="53">
        <v>0</v>
      </c>
      <c r="Q71" s="131">
        <v>0</v>
      </c>
      <c r="R71" s="53"/>
      <c r="S71" s="53">
        <v>0</v>
      </c>
      <c r="T71" s="53"/>
      <c r="U71" s="85">
        <f t="shared" si="0"/>
        <v>0.397</v>
      </c>
      <c r="V71" s="85">
        <f t="shared" si="1"/>
        <v>0.397</v>
      </c>
    </row>
    <row r="72" spans="1:22" s="62" customFormat="1" ht="75.75" customHeight="1" hidden="1">
      <c r="A72" s="219" t="s">
        <v>53</v>
      </c>
      <c r="B72" s="52" t="s">
        <v>93</v>
      </c>
      <c r="C72" s="52" t="s">
        <v>94</v>
      </c>
      <c r="D72" s="198">
        <v>3822</v>
      </c>
      <c r="E72" s="50">
        <v>17094344</v>
      </c>
      <c r="F72" s="197" t="s">
        <v>471</v>
      </c>
      <c r="G72" s="50" t="s">
        <v>643</v>
      </c>
      <c r="H72" s="50" t="s">
        <v>107</v>
      </c>
      <c r="I72" s="232">
        <v>0</v>
      </c>
      <c r="J72" s="53">
        <v>5.4175</v>
      </c>
      <c r="K72" s="53">
        <v>3.1195</v>
      </c>
      <c r="L72" s="76" t="s">
        <v>649</v>
      </c>
      <c r="M72" s="53">
        <v>0</v>
      </c>
      <c r="N72" s="55"/>
      <c r="O72" s="53">
        <v>0</v>
      </c>
      <c r="P72" s="51"/>
      <c r="Q72" s="53">
        <v>8.537</v>
      </c>
      <c r="R72" s="64" t="s">
        <v>642</v>
      </c>
      <c r="S72" s="53">
        <v>0</v>
      </c>
      <c r="T72" s="53"/>
      <c r="U72" s="85">
        <f>I72+J72+K72</f>
        <v>8.537</v>
      </c>
      <c r="V72" s="85">
        <f>S72+Q72+O72+M72</f>
        <v>8.537</v>
      </c>
    </row>
    <row r="73" spans="1:22" s="62" customFormat="1" ht="75.75" customHeight="1" hidden="1">
      <c r="A73" s="219" t="s">
        <v>53</v>
      </c>
      <c r="B73" s="52" t="s">
        <v>93</v>
      </c>
      <c r="C73" s="52" t="s">
        <v>94</v>
      </c>
      <c r="D73" s="198">
        <v>3822</v>
      </c>
      <c r="E73" s="50">
        <v>17094344</v>
      </c>
      <c r="F73" s="197" t="s">
        <v>471</v>
      </c>
      <c r="G73" s="50" t="s">
        <v>643</v>
      </c>
      <c r="H73" s="50" t="s">
        <v>107</v>
      </c>
      <c r="I73" s="232">
        <v>0</v>
      </c>
      <c r="J73" s="53">
        <v>0</v>
      </c>
      <c r="K73" s="53">
        <v>0.002</v>
      </c>
      <c r="L73" s="76" t="s">
        <v>673</v>
      </c>
      <c r="M73" s="53">
        <v>0</v>
      </c>
      <c r="N73" s="55"/>
      <c r="O73" s="53">
        <v>0</v>
      </c>
      <c r="P73" s="51"/>
      <c r="Q73" s="53">
        <v>0.002</v>
      </c>
      <c r="R73" s="64" t="s">
        <v>642</v>
      </c>
      <c r="S73" s="53">
        <v>0</v>
      </c>
      <c r="T73" s="53"/>
      <c r="U73" s="85">
        <f>I73+J73+K73</f>
        <v>0.002</v>
      </c>
      <c r="V73" s="85">
        <f>S73+Q73+O73+M73</f>
        <v>0.002</v>
      </c>
    </row>
    <row r="74" spans="1:22" s="62" customFormat="1" ht="51">
      <c r="A74" s="219" t="s">
        <v>53</v>
      </c>
      <c r="B74" s="51" t="s">
        <v>115</v>
      </c>
      <c r="C74" s="51" t="s">
        <v>116</v>
      </c>
      <c r="D74" s="198">
        <v>3832</v>
      </c>
      <c r="E74" s="50">
        <v>25667655</v>
      </c>
      <c r="F74" s="198" t="s">
        <v>117</v>
      </c>
      <c r="G74" s="50" t="s">
        <v>118</v>
      </c>
      <c r="H74" s="50" t="s">
        <v>58</v>
      </c>
      <c r="I74" s="232"/>
      <c r="J74" s="53"/>
      <c r="K74" s="53"/>
      <c r="L74" s="51"/>
      <c r="M74" s="53"/>
      <c r="N74" s="53"/>
      <c r="O74" s="53"/>
      <c r="P74" s="53"/>
      <c r="Q74" s="53"/>
      <c r="R74" s="55"/>
      <c r="S74" s="53"/>
      <c r="T74" s="55" t="s">
        <v>59</v>
      </c>
      <c r="U74" s="85">
        <f t="shared" si="0"/>
        <v>0</v>
      </c>
      <c r="V74" s="85">
        <f t="shared" si="1"/>
        <v>0</v>
      </c>
    </row>
    <row r="75" spans="1:22" s="91" customFormat="1" ht="25.5">
      <c r="A75" s="220" t="s">
        <v>53</v>
      </c>
      <c r="B75" s="52" t="s">
        <v>119</v>
      </c>
      <c r="C75" s="52" t="s">
        <v>120</v>
      </c>
      <c r="D75" s="197">
        <v>4759</v>
      </c>
      <c r="E75" s="57">
        <v>14398713</v>
      </c>
      <c r="F75" s="197" t="s">
        <v>121</v>
      </c>
      <c r="G75" s="57" t="s">
        <v>122</v>
      </c>
      <c r="H75" s="57" t="s">
        <v>58</v>
      </c>
      <c r="I75" s="234">
        <v>0</v>
      </c>
      <c r="J75" s="56">
        <v>0</v>
      </c>
      <c r="K75" s="56">
        <v>0</v>
      </c>
      <c r="M75" s="56">
        <v>0</v>
      </c>
      <c r="N75" s="55" t="s">
        <v>311</v>
      </c>
      <c r="O75" s="56">
        <v>0</v>
      </c>
      <c r="P75" s="56">
        <v>0</v>
      </c>
      <c r="Q75" s="56">
        <v>0</v>
      </c>
      <c r="R75" s="56"/>
      <c r="S75" s="56">
        <v>0</v>
      </c>
      <c r="T75" s="56" t="s">
        <v>675</v>
      </c>
      <c r="U75" s="85">
        <f t="shared" si="0"/>
        <v>0</v>
      </c>
      <c r="V75" s="85">
        <f t="shared" si="1"/>
        <v>0</v>
      </c>
    </row>
    <row r="76" spans="1:22" s="62" customFormat="1" ht="38.25">
      <c r="A76" s="221" t="s">
        <v>53</v>
      </c>
      <c r="B76" s="129" t="s">
        <v>346</v>
      </c>
      <c r="C76" s="92" t="s">
        <v>123</v>
      </c>
      <c r="D76" s="199">
        <v>4711</v>
      </c>
      <c r="E76" s="93">
        <v>17233051</v>
      </c>
      <c r="F76" s="199" t="s">
        <v>124</v>
      </c>
      <c r="G76" s="93" t="s">
        <v>125</v>
      </c>
      <c r="H76" s="50" t="s">
        <v>58</v>
      </c>
      <c r="I76" s="232">
        <v>0</v>
      </c>
      <c r="J76" s="53">
        <v>1.06</v>
      </c>
      <c r="K76" s="53">
        <v>0</v>
      </c>
      <c r="L76" s="53"/>
      <c r="M76" s="53">
        <v>1.06</v>
      </c>
      <c r="N76" s="55" t="s">
        <v>299</v>
      </c>
      <c r="O76" s="53">
        <v>0</v>
      </c>
      <c r="P76" s="53"/>
      <c r="Q76" s="53">
        <v>0</v>
      </c>
      <c r="R76" s="54"/>
      <c r="S76" s="53">
        <v>0</v>
      </c>
      <c r="T76" s="53"/>
      <c r="U76" s="85">
        <f t="shared" si="0"/>
        <v>1.06</v>
      </c>
      <c r="V76" s="85">
        <f t="shared" si="1"/>
        <v>1.06</v>
      </c>
    </row>
    <row r="77" spans="1:22" s="62" customFormat="1" ht="36" customHeight="1">
      <c r="A77" s="94" t="s">
        <v>53</v>
      </c>
      <c r="B77" s="95" t="s">
        <v>351</v>
      </c>
      <c r="C77" s="96" t="s">
        <v>352</v>
      </c>
      <c r="D77" s="94">
        <v>3832</v>
      </c>
      <c r="E77" s="96" t="s">
        <v>353</v>
      </c>
      <c r="F77" s="96" t="s">
        <v>354</v>
      </c>
      <c r="G77" s="96" t="s">
        <v>318</v>
      </c>
      <c r="H77" s="254" t="s">
        <v>58</v>
      </c>
      <c r="I77" s="236">
        <v>1.438</v>
      </c>
      <c r="J77" s="161">
        <v>5.725</v>
      </c>
      <c r="K77" s="97">
        <v>0</v>
      </c>
      <c r="L77" s="97"/>
      <c r="M77" s="97">
        <v>4.076</v>
      </c>
      <c r="N77" s="55" t="s">
        <v>557</v>
      </c>
      <c r="O77" s="97">
        <v>0</v>
      </c>
      <c r="P77" s="96"/>
      <c r="Q77" s="97">
        <v>0</v>
      </c>
      <c r="R77" s="96"/>
      <c r="S77" s="97">
        <v>3.087</v>
      </c>
      <c r="T77" s="96"/>
      <c r="U77" s="85">
        <f t="shared" si="0"/>
        <v>7.162999999999999</v>
      </c>
      <c r="V77" s="85">
        <f t="shared" si="1"/>
        <v>7.163</v>
      </c>
    </row>
    <row r="78" spans="1:22" s="62" customFormat="1" ht="44.25" customHeight="1">
      <c r="A78" s="219" t="s">
        <v>53</v>
      </c>
      <c r="B78" s="51" t="s">
        <v>126</v>
      </c>
      <c r="C78" s="51" t="s">
        <v>127</v>
      </c>
      <c r="D78" s="198">
        <v>4531</v>
      </c>
      <c r="E78" s="50">
        <v>29263706</v>
      </c>
      <c r="F78" s="198" t="s">
        <v>128</v>
      </c>
      <c r="G78" s="51" t="s">
        <v>129</v>
      </c>
      <c r="H78" s="50" t="s">
        <v>58</v>
      </c>
      <c r="I78" s="232">
        <v>1.702</v>
      </c>
      <c r="J78" s="53">
        <v>36.754</v>
      </c>
      <c r="K78" s="53"/>
      <c r="L78" s="52"/>
      <c r="M78" s="53">
        <v>21.201</v>
      </c>
      <c r="N78" s="52" t="s">
        <v>74</v>
      </c>
      <c r="O78" s="53">
        <v>16.48</v>
      </c>
      <c r="P78" s="56" t="s">
        <v>287</v>
      </c>
      <c r="Q78" s="53">
        <v>0</v>
      </c>
      <c r="R78" s="53"/>
      <c r="S78" s="53">
        <v>0.775</v>
      </c>
      <c r="T78" s="53"/>
      <c r="U78" s="85">
        <f t="shared" si="0"/>
        <v>38.455999999999996</v>
      </c>
      <c r="V78" s="85">
        <f t="shared" si="1"/>
        <v>38.456</v>
      </c>
    </row>
    <row r="79" spans="1:22" s="62" customFormat="1" ht="25.5">
      <c r="A79" s="219" t="s">
        <v>53</v>
      </c>
      <c r="B79" s="51" t="s">
        <v>130</v>
      </c>
      <c r="C79" s="51" t="s">
        <v>131</v>
      </c>
      <c r="D79" s="198">
        <v>4677</v>
      </c>
      <c r="E79" s="50">
        <v>17942231</v>
      </c>
      <c r="F79" s="198" t="s">
        <v>132</v>
      </c>
      <c r="G79" s="51" t="s">
        <v>133</v>
      </c>
      <c r="H79" s="50" t="s">
        <v>58</v>
      </c>
      <c r="I79" s="232">
        <v>0</v>
      </c>
      <c r="J79" s="53">
        <v>0</v>
      </c>
      <c r="K79" s="53">
        <v>0</v>
      </c>
      <c r="L79" s="51"/>
      <c r="M79" s="53">
        <v>0</v>
      </c>
      <c r="N79" s="56" t="s">
        <v>509</v>
      </c>
      <c r="O79" s="53">
        <v>0</v>
      </c>
      <c r="P79" s="53"/>
      <c r="Q79" s="53">
        <v>0</v>
      </c>
      <c r="R79" s="53"/>
      <c r="S79" s="53">
        <v>0</v>
      </c>
      <c r="T79" s="55"/>
      <c r="U79" s="85">
        <f t="shared" si="0"/>
        <v>0</v>
      </c>
      <c r="V79" s="85">
        <f t="shared" si="1"/>
        <v>0</v>
      </c>
    </row>
    <row r="80" spans="1:22" s="77" customFormat="1" ht="25.5">
      <c r="A80" s="219" t="s">
        <v>53</v>
      </c>
      <c r="B80" s="52" t="s">
        <v>321</v>
      </c>
      <c r="C80" s="52" t="s">
        <v>134</v>
      </c>
      <c r="D80" s="197">
        <v>3822</v>
      </c>
      <c r="E80" s="57">
        <v>15071999</v>
      </c>
      <c r="F80" s="197" t="s">
        <v>135</v>
      </c>
      <c r="G80" s="57" t="s">
        <v>136</v>
      </c>
      <c r="H80" s="50" t="s">
        <v>97</v>
      </c>
      <c r="I80" s="232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/>
      <c r="S80" s="53">
        <v>0</v>
      </c>
      <c r="T80" s="55" t="s">
        <v>675</v>
      </c>
      <c r="U80" s="85">
        <f t="shared" si="0"/>
        <v>0</v>
      </c>
      <c r="V80" s="85">
        <f t="shared" si="1"/>
        <v>0</v>
      </c>
    </row>
    <row r="81" spans="1:22" s="62" customFormat="1" ht="25.5">
      <c r="A81" s="219" t="s">
        <v>53</v>
      </c>
      <c r="B81" s="51" t="s">
        <v>137</v>
      </c>
      <c r="C81" s="51" t="s">
        <v>138</v>
      </c>
      <c r="D81" s="198">
        <v>3832</v>
      </c>
      <c r="E81" s="50">
        <v>12467574</v>
      </c>
      <c r="F81" s="198" t="s">
        <v>139</v>
      </c>
      <c r="G81" s="51" t="s">
        <v>368</v>
      </c>
      <c r="H81" s="50" t="s">
        <v>58</v>
      </c>
      <c r="I81" s="232">
        <v>0.545</v>
      </c>
      <c r="J81" s="53">
        <v>1.635</v>
      </c>
      <c r="K81" s="53">
        <v>0</v>
      </c>
      <c r="L81" s="52"/>
      <c r="M81" s="53">
        <v>1.88</v>
      </c>
      <c r="N81" s="55" t="s">
        <v>380</v>
      </c>
      <c r="O81" s="53">
        <v>0</v>
      </c>
      <c r="P81" s="53">
        <v>0</v>
      </c>
      <c r="Q81" s="53">
        <v>0</v>
      </c>
      <c r="R81" s="53"/>
      <c r="S81" s="53">
        <v>0.3</v>
      </c>
      <c r="T81" s="53"/>
      <c r="U81" s="85">
        <f t="shared" si="0"/>
        <v>2.18</v>
      </c>
      <c r="V81" s="85">
        <f t="shared" si="1"/>
        <v>2.1799999999999997</v>
      </c>
    </row>
    <row r="82" spans="1:22" s="62" customFormat="1" ht="38.25">
      <c r="A82" s="219" t="s">
        <v>53</v>
      </c>
      <c r="B82" s="50" t="s">
        <v>140</v>
      </c>
      <c r="C82" s="51" t="s">
        <v>603</v>
      </c>
      <c r="D82" s="198">
        <v>4511</v>
      </c>
      <c r="E82" s="50">
        <v>13705518</v>
      </c>
      <c r="F82" s="197" t="s">
        <v>604</v>
      </c>
      <c r="G82" s="50"/>
      <c r="H82" s="50" t="s">
        <v>58</v>
      </c>
      <c r="I82" s="232">
        <v>0</v>
      </c>
      <c r="J82" s="53">
        <v>1.779</v>
      </c>
      <c r="K82" s="53">
        <v>0</v>
      </c>
      <c r="L82" s="59"/>
      <c r="M82" s="53">
        <v>1.779</v>
      </c>
      <c r="N82" s="61" t="s">
        <v>143</v>
      </c>
      <c r="O82" s="53">
        <v>0</v>
      </c>
      <c r="P82" s="53">
        <v>0</v>
      </c>
      <c r="Q82" s="53">
        <v>0</v>
      </c>
      <c r="R82" s="53"/>
      <c r="S82" s="53">
        <v>0</v>
      </c>
      <c r="T82" s="53"/>
      <c r="U82" s="85">
        <f t="shared" si="0"/>
        <v>1.779</v>
      </c>
      <c r="V82" s="85">
        <f t="shared" si="1"/>
        <v>1.779</v>
      </c>
    </row>
    <row r="83" spans="1:22" s="62" customFormat="1" ht="51">
      <c r="A83" s="219" t="s">
        <v>53</v>
      </c>
      <c r="B83" s="50" t="s">
        <v>602</v>
      </c>
      <c r="C83" s="51" t="s">
        <v>141</v>
      </c>
      <c r="D83" s="198">
        <v>4511</v>
      </c>
      <c r="E83" s="50">
        <v>225615</v>
      </c>
      <c r="F83" s="197" t="s">
        <v>142</v>
      </c>
      <c r="G83" s="50" t="s">
        <v>605</v>
      </c>
      <c r="H83" s="50" t="s">
        <v>58</v>
      </c>
      <c r="I83" s="232">
        <v>0</v>
      </c>
      <c r="J83" s="53">
        <v>0.75</v>
      </c>
      <c r="K83" s="53">
        <v>0</v>
      </c>
      <c r="L83" s="59"/>
      <c r="M83" s="53">
        <v>0.55</v>
      </c>
      <c r="N83" s="61" t="s">
        <v>606</v>
      </c>
      <c r="O83" s="53">
        <v>0</v>
      </c>
      <c r="P83" s="53">
        <v>0</v>
      </c>
      <c r="Q83" s="53">
        <v>0</v>
      </c>
      <c r="R83" s="53"/>
      <c r="S83" s="53">
        <v>0.2</v>
      </c>
      <c r="T83" s="53"/>
      <c r="U83" s="85">
        <f>I83+J83+K83</f>
        <v>0.75</v>
      </c>
      <c r="V83" s="85">
        <f>S83+Q83+O83+M83</f>
        <v>0.75</v>
      </c>
    </row>
    <row r="84" spans="1:22" s="62" customFormat="1" ht="25.5">
      <c r="A84" s="219" t="s">
        <v>53</v>
      </c>
      <c r="B84" s="50" t="s">
        <v>144</v>
      </c>
      <c r="C84" s="51" t="s">
        <v>145</v>
      </c>
      <c r="D84" s="198">
        <v>3811</v>
      </c>
      <c r="E84" s="50">
        <v>18007133</v>
      </c>
      <c r="F84" s="198" t="s">
        <v>146</v>
      </c>
      <c r="G84" s="50" t="s">
        <v>147</v>
      </c>
      <c r="H84" s="50" t="s">
        <v>97</v>
      </c>
      <c r="I84" s="232">
        <v>0</v>
      </c>
      <c r="J84" s="53">
        <v>0.002</v>
      </c>
      <c r="K84" s="53">
        <v>0</v>
      </c>
      <c r="L84" s="55"/>
      <c r="M84" s="53">
        <v>0.002</v>
      </c>
      <c r="N84" s="55" t="s">
        <v>308</v>
      </c>
      <c r="O84" s="53">
        <v>0</v>
      </c>
      <c r="P84" s="53">
        <v>0</v>
      </c>
      <c r="Q84" s="53">
        <v>0</v>
      </c>
      <c r="R84" s="53"/>
      <c r="S84" s="53">
        <v>0</v>
      </c>
      <c r="T84" s="53"/>
      <c r="U84" s="85">
        <f t="shared" si="0"/>
        <v>0.002</v>
      </c>
      <c r="V84" s="85">
        <f t="shared" si="1"/>
        <v>0.002</v>
      </c>
    </row>
    <row r="85" spans="1:22" s="62" customFormat="1" ht="38.25" hidden="1">
      <c r="A85" s="219" t="s">
        <v>53</v>
      </c>
      <c r="B85" s="52" t="s">
        <v>148</v>
      </c>
      <c r="C85" s="52" t="s">
        <v>149</v>
      </c>
      <c r="D85" s="197">
        <v>3831</v>
      </c>
      <c r="E85" s="57">
        <v>20571923</v>
      </c>
      <c r="F85" s="197" t="s">
        <v>150</v>
      </c>
      <c r="G85" s="50" t="s">
        <v>151</v>
      </c>
      <c r="H85" s="57" t="s">
        <v>97</v>
      </c>
      <c r="I85" s="232">
        <v>0.095</v>
      </c>
      <c r="J85" s="53">
        <v>0</v>
      </c>
      <c r="K85" s="53">
        <v>0</v>
      </c>
      <c r="L85" s="59"/>
      <c r="M85" s="53">
        <v>0.095</v>
      </c>
      <c r="N85" s="51" t="s">
        <v>152</v>
      </c>
      <c r="O85" s="53">
        <v>0</v>
      </c>
      <c r="P85" s="53">
        <v>0</v>
      </c>
      <c r="Q85" s="53">
        <v>0</v>
      </c>
      <c r="R85" s="53"/>
      <c r="S85" s="53">
        <v>0</v>
      </c>
      <c r="T85" s="53"/>
      <c r="U85" s="85">
        <f t="shared" si="0"/>
        <v>0.095</v>
      </c>
      <c r="V85" s="85">
        <f t="shared" si="1"/>
        <v>0.095</v>
      </c>
    </row>
    <row r="86" spans="1:22" s="62" customFormat="1" ht="38.25" hidden="1">
      <c r="A86" s="219" t="s">
        <v>53</v>
      </c>
      <c r="B86" s="52" t="s">
        <v>148</v>
      </c>
      <c r="C86" s="52" t="s">
        <v>149</v>
      </c>
      <c r="D86" s="197">
        <v>3831</v>
      </c>
      <c r="E86" s="57">
        <v>20571923</v>
      </c>
      <c r="F86" s="197" t="s">
        <v>150</v>
      </c>
      <c r="G86" s="50" t="s">
        <v>151</v>
      </c>
      <c r="H86" s="57" t="s">
        <v>101</v>
      </c>
      <c r="I86" s="232">
        <v>3.887</v>
      </c>
      <c r="J86" s="53">
        <v>0.088</v>
      </c>
      <c r="K86" s="53">
        <v>0</v>
      </c>
      <c r="M86" s="53">
        <v>3.887</v>
      </c>
      <c r="N86" s="51" t="s">
        <v>152</v>
      </c>
      <c r="O86" s="53">
        <v>0</v>
      </c>
      <c r="P86" s="53">
        <v>0</v>
      </c>
      <c r="Q86" s="53">
        <v>0</v>
      </c>
      <c r="R86" s="53"/>
      <c r="S86" s="53">
        <v>0.088</v>
      </c>
      <c r="T86" s="53"/>
      <c r="U86" s="85">
        <f>I86+J86+K86</f>
        <v>3.975</v>
      </c>
      <c r="V86" s="85">
        <f>S86+Q86+O86+M86</f>
        <v>3.975</v>
      </c>
    </row>
    <row r="87" spans="1:22" s="62" customFormat="1" ht="38.25" hidden="1">
      <c r="A87" s="219" t="s">
        <v>53</v>
      </c>
      <c r="B87" s="52" t="s">
        <v>148</v>
      </c>
      <c r="C87" s="52" t="s">
        <v>153</v>
      </c>
      <c r="D87" s="197">
        <v>3831</v>
      </c>
      <c r="E87" s="57">
        <v>20571923</v>
      </c>
      <c r="F87" s="197" t="s">
        <v>150</v>
      </c>
      <c r="G87" s="50" t="s">
        <v>151</v>
      </c>
      <c r="H87" s="57" t="s">
        <v>102</v>
      </c>
      <c r="I87" s="232">
        <v>0</v>
      </c>
      <c r="J87" s="53">
        <v>0</v>
      </c>
      <c r="K87" s="53">
        <v>0</v>
      </c>
      <c r="L87" s="51"/>
      <c r="M87" s="53">
        <v>0</v>
      </c>
      <c r="N87" s="51" t="s">
        <v>448</v>
      </c>
      <c r="O87" s="53">
        <v>0</v>
      </c>
      <c r="P87" s="53">
        <v>0</v>
      </c>
      <c r="Q87" s="53">
        <v>0</v>
      </c>
      <c r="R87" s="53"/>
      <c r="S87" s="53">
        <v>0</v>
      </c>
      <c r="T87" s="53"/>
      <c r="U87" s="85">
        <f t="shared" si="0"/>
        <v>0</v>
      </c>
      <c r="V87" s="85">
        <f t="shared" si="1"/>
        <v>0</v>
      </c>
    </row>
    <row r="88" spans="1:22" s="62" customFormat="1" ht="38.25" hidden="1">
      <c r="A88" s="219" t="s">
        <v>53</v>
      </c>
      <c r="B88" s="52" t="s">
        <v>148</v>
      </c>
      <c r="C88" s="52" t="s">
        <v>149</v>
      </c>
      <c r="D88" s="197">
        <v>4677</v>
      </c>
      <c r="E88" s="57">
        <v>20571923</v>
      </c>
      <c r="F88" s="197" t="s">
        <v>150</v>
      </c>
      <c r="G88" s="50" t="s">
        <v>151</v>
      </c>
      <c r="H88" s="57" t="s">
        <v>107</v>
      </c>
      <c r="I88" s="232">
        <v>0</v>
      </c>
      <c r="J88" s="53">
        <v>0</v>
      </c>
      <c r="K88" s="53">
        <v>0</v>
      </c>
      <c r="M88" s="53">
        <v>0</v>
      </c>
      <c r="N88" s="51" t="s">
        <v>152</v>
      </c>
      <c r="O88" s="53">
        <v>0</v>
      </c>
      <c r="P88" s="53">
        <v>0</v>
      </c>
      <c r="Q88" s="53">
        <v>0</v>
      </c>
      <c r="R88" s="53"/>
      <c r="S88" s="53">
        <v>0</v>
      </c>
      <c r="T88" s="53"/>
      <c r="U88" s="85">
        <f t="shared" si="0"/>
        <v>0</v>
      </c>
      <c r="V88" s="85">
        <f t="shared" si="1"/>
        <v>0</v>
      </c>
    </row>
    <row r="89" spans="1:22" s="62" customFormat="1" ht="38.25" hidden="1">
      <c r="A89" s="219" t="s">
        <v>53</v>
      </c>
      <c r="B89" s="52" t="s">
        <v>148</v>
      </c>
      <c r="C89" s="52" t="s">
        <v>153</v>
      </c>
      <c r="D89" s="197">
        <v>4677</v>
      </c>
      <c r="E89" s="57">
        <v>20571923</v>
      </c>
      <c r="F89" s="197" t="s">
        <v>150</v>
      </c>
      <c r="G89" s="50" t="s">
        <v>151</v>
      </c>
      <c r="H89" s="57" t="s">
        <v>58</v>
      </c>
      <c r="I89" s="232">
        <v>0.01</v>
      </c>
      <c r="J89" s="53">
        <v>0</v>
      </c>
      <c r="K89" s="53">
        <v>0</v>
      </c>
      <c r="L89" s="51"/>
      <c r="M89" s="53">
        <v>0.01</v>
      </c>
      <c r="N89" s="51" t="s">
        <v>152</v>
      </c>
      <c r="O89" s="53">
        <v>0</v>
      </c>
      <c r="P89" s="53">
        <v>0</v>
      </c>
      <c r="Q89" s="53">
        <v>0</v>
      </c>
      <c r="R89" s="53"/>
      <c r="S89" s="53">
        <v>0</v>
      </c>
      <c r="T89" s="53"/>
      <c r="U89" s="85">
        <f t="shared" si="0"/>
        <v>0.01</v>
      </c>
      <c r="V89" s="85">
        <f t="shared" si="1"/>
        <v>0.01</v>
      </c>
    </row>
    <row r="90" spans="1:22" s="62" customFormat="1" ht="38.25">
      <c r="A90" s="219" t="s">
        <v>53</v>
      </c>
      <c r="B90" s="52" t="s">
        <v>148</v>
      </c>
      <c r="C90" s="52" t="s">
        <v>153</v>
      </c>
      <c r="D90" s="197">
        <v>4677</v>
      </c>
      <c r="E90" s="57">
        <v>20571923</v>
      </c>
      <c r="F90" s="197" t="s">
        <v>150</v>
      </c>
      <c r="G90" s="50" t="s">
        <v>151</v>
      </c>
      <c r="H90" s="57" t="s">
        <v>108</v>
      </c>
      <c r="I90" s="232">
        <v>0.18</v>
      </c>
      <c r="J90" s="53">
        <v>0</v>
      </c>
      <c r="K90" s="53">
        <v>0</v>
      </c>
      <c r="L90" s="51"/>
      <c r="M90" s="53">
        <v>0.18</v>
      </c>
      <c r="N90" s="51" t="s">
        <v>152</v>
      </c>
      <c r="O90" s="53">
        <v>0</v>
      </c>
      <c r="P90" s="53">
        <v>0</v>
      </c>
      <c r="Q90" s="53">
        <v>0</v>
      </c>
      <c r="R90" s="53"/>
      <c r="S90" s="53">
        <v>0</v>
      </c>
      <c r="T90" s="53"/>
      <c r="U90" s="85">
        <f t="shared" si="0"/>
        <v>0.18</v>
      </c>
      <c r="V90" s="85">
        <f t="shared" si="1"/>
        <v>0.18</v>
      </c>
    </row>
    <row r="91" spans="1:22" s="62" customFormat="1" ht="76.5">
      <c r="A91" s="219" t="s">
        <v>53</v>
      </c>
      <c r="B91" s="52" t="s">
        <v>148</v>
      </c>
      <c r="C91" s="52" t="s">
        <v>523</v>
      </c>
      <c r="D91" s="197">
        <v>3831</v>
      </c>
      <c r="E91" s="57">
        <v>20571923</v>
      </c>
      <c r="F91" s="197" t="s">
        <v>615</v>
      </c>
      <c r="G91" s="50" t="s">
        <v>524</v>
      </c>
      <c r="H91" s="57" t="s">
        <v>101</v>
      </c>
      <c r="I91" s="232">
        <v>4.542</v>
      </c>
      <c r="J91" s="53">
        <v>5.053</v>
      </c>
      <c r="K91" s="53">
        <v>20.428</v>
      </c>
      <c r="L91" s="51" t="s">
        <v>614</v>
      </c>
      <c r="M91" s="53">
        <v>29.451</v>
      </c>
      <c r="N91" s="51" t="s">
        <v>152</v>
      </c>
      <c r="O91" s="53"/>
      <c r="P91" s="53"/>
      <c r="Q91" s="53"/>
      <c r="R91" s="53"/>
      <c r="S91" s="53">
        <v>0.572</v>
      </c>
      <c r="T91" s="53"/>
      <c r="U91" s="85">
        <f t="shared" si="0"/>
        <v>30.023</v>
      </c>
      <c r="V91" s="85">
        <v>30.023</v>
      </c>
    </row>
    <row r="92" spans="1:22" s="62" customFormat="1" ht="38.25" hidden="1">
      <c r="A92" s="219" t="s">
        <v>53</v>
      </c>
      <c r="B92" s="52" t="s">
        <v>148</v>
      </c>
      <c r="C92" s="52" t="s">
        <v>523</v>
      </c>
      <c r="D92" s="197">
        <v>3831</v>
      </c>
      <c r="E92" s="57">
        <v>20571923</v>
      </c>
      <c r="F92" s="197" t="s">
        <v>615</v>
      </c>
      <c r="G92" s="50" t="s">
        <v>524</v>
      </c>
      <c r="H92" s="57" t="s">
        <v>97</v>
      </c>
      <c r="I92" s="232">
        <v>0</v>
      </c>
      <c r="J92" s="53">
        <v>0</v>
      </c>
      <c r="K92" s="53">
        <v>0.095</v>
      </c>
      <c r="L92" s="55" t="s">
        <v>679</v>
      </c>
      <c r="M92" s="53">
        <v>0.095</v>
      </c>
      <c r="N92" s="51" t="s">
        <v>152</v>
      </c>
      <c r="O92" s="53">
        <v>0</v>
      </c>
      <c r="P92" s="53">
        <v>0</v>
      </c>
      <c r="Q92" s="53">
        <v>0</v>
      </c>
      <c r="R92" s="53"/>
      <c r="S92" s="53">
        <v>0</v>
      </c>
      <c r="T92" s="53"/>
      <c r="U92" s="85">
        <f>I92+J92+K92</f>
        <v>0.095</v>
      </c>
      <c r="V92" s="85">
        <f>S92+Q92+O92+M92</f>
        <v>0.095</v>
      </c>
    </row>
    <row r="93" spans="1:22" s="62" customFormat="1" ht="38.25" hidden="1">
      <c r="A93" s="219" t="s">
        <v>53</v>
      </c>
      <c r="B93" s="52" t="s">
        <v>148</v>
      </c>
      <c r="C93" s="52" t="s">
        <v>523</v>
      </c>
      <c r="D93" s="197">
        <v>3831</v>
      </c>
      <c r="E93" s="57">
        <v>20571923</v>
      </c>
      <c r="F93" s="197" t="s">
        <v>615</v>
      </c>
      <c r="G93" s="50" t="s">
        <v>524</v>
      </c>
      <c r="H93" s="57" t="s">
        <v>58</v>
      </c>
      <c r="I93" s="232">
        <v>0</v>
      </c>
      <c r="J93" s="53">
        <v>0.275</v>
      </c>
      <c r="K93" s="53">
        <v>0.01</v>
      </c>
      <c r="L93" s="55" t="s">
        <v>679</v>
      </c>
      <c r="M93" s="53">
        <v>0.285</v>
      </c>
      <c r="N93" s="51" t="s">
        <v>152</v>
      </c>
      <c r="O93" s="53">
        <v>0</v>
      </c>
      <c r="P93" s="53">
        <v>0</v>
      </c>
      <c r="Q93" s="53">
        <v>0</v>
      </c>
      <c r="R93" s="53"/>
      <c r="S93" s="53">
        <v>0</v>
      </c>
      <c r="T93" s="53"/>
      <c r="U93" s="85">
        <f>I93+J93+K93</f>
        <v>0.28500000000000003</v>
      </c>
      <c r="V93" s="85">
        <f>S93+Q93+O93+M93</f>
        <v>0.285</v>
      </c>
    </row>
    <row r="94" spans="1:22" s="62" customFormat="1" ht="38.25" hidden="1">
      <c r="A94" s="219" t="s">
        <v>53</v>
      </c>
      <c r="B94" s="52" t="s">
        <v>148</v>
      </c>
      <c r="C94" s="52" t="s">
        <v>523</v>
      </c>
      <c r="D94" s="197">
        <v>3831</v>
      </c>
      <c r="E94" s="57">
        <v>20571923</v>
      </c>
      <c r="F94" s="197" t="s">
        <v>615</v>
      </c>
      <c r="G94" s="50" t="s">
        <v>524</v>
      </c>
      <c r="H94" s="57" t="s">
        <v>108</v>
      </c>
      <c r="I94" s="232">
        <v>0.071</v>
      </c>
      <c r="J94" s="53">
        <v>1.952</v>
      </c>
      <c r="K94" s="53">
        <v>0.47</v>
      </c>
      <c r="L94" s="55" t="s">
        <v>679</v>
      </c>
      <c r="M94" s="53">
        <v>1.8737</v>
      </c>
      <c r="N94" s="51" t="s">
        <v>152</v>
      </c>
      <c r="O94" s="53">
        <v>0</v>
      </c>
      <c r="P94" s="53">
        <v>0</v>
      </c>
      <c r="Q94" s="53">
        <v>0</v>
      </c>
      <c r="R94" s="53"/>
      <c r="S94" s="53">
        <v>0.62</v>
      </c>
      <c r="T94" s="53"/>
      <c r="U94" s="85">
        <f>I94+J94+K94</f>
        <v>2.4930000000000003</v>
      </c>
      <c r="V94" s="85">
        <f>S94+Q94+O94+M94</f>
        <v>2.4937</v>
      </c>
    </row>
    <row r="95" spans="1:22" s="62" customFormat="1" ht="24" customHeight="1" hidden="1">
      <c r="A95" s="219" t="s">
        <v>53</v>
      </c>
      <c r="B95" s="52" t="s">
        <v>154</v>
      </c>
      <c r="C95" s="52" t="s">
        <v>437</v>
      </c>
      <c r="D95" s="197">
        <v>4677</v>
      </c>
      <c r="E95" s="57">
        <v>21504540</v>
      </c>
      <c r="F95" s="197" t="s">
        <v>439</v>
      </c>
      <c r="G95" s="50" t="s">
        <v>155</v>
      </c>
      <c r="H95" s="57" t="s">
        <v>58</v>
      </c>
      <c r="I95" s="232">
        <v>0.069</v>
      </c>
      <c r="J95" s="53">
        <v>0.5091</v>
      </c>
      <c r="K95" s="53">
        <v>0</v>
      </c>
      <c r="L95" s="51"/>
      <c r="M95" s="53">
        <v>0</v>
      </c>
      <c r="N95" s="51"/>
      <c r="O95" s="53">
        <v>0</v>
      </c>
      <c r="P95" s="53"/>
      <c r="Q95" s="53">
        <v>0</v>
      </c>
      <c r="R95" s="53"/>
      <c r="S95" s="53">
        <v>0.5781</v>
      </c>
      <c r="T95" s="53"/>
      <c r="U95" s="85">
        <f t="shared" si="0"/>
        <v>0.5781000000000001</v>
      </c>
      <c r="V95" s="85">
        <f t="shared" si="1"/>
        <v>0.5781</v>
      </c>
    </row>
    <row r="96" spans="1:22" s="62" customFormat="1" ht="50.25" customHeight="1">
      <c r="A96" s="219" t="s">
        <v>53</v>
      </c>
      <c r="B96" s="52" t="s">
        <v>154</v>
      </c>
      <c r="C96" s="52" t="s">
        <v>438</v>
      </c>
      <c r="D96" s="197">
        <v>4677</v>
      </c>
      <c r="E96" s="57">
        <v>21504540</v>
      </c>
      <c r="F96" s="197" t="s">
        <v>440</v>
      </c>
      <c r="G96" s="50" t="s">
        <v>155</v>
      </c>
      <c r="H96" s="50" t="s">
        <v>58</v>
      </c>
      <c r="I96" s="232">
        <v>6.604</v>
      </c>
      <c r="J96" s="53">
        <v>11.844</v>
      </c>
      <c r="K96" s="53">
        <v>0</v>
      </c>
      <c r="L96" s="52"/>
      <c r="M96" s="50">
        <v>0</v>
      </c>
      <c r="N96" s="51" t="s">
        <v>310</v>
      </c>
      <c r="O96" s="50">
        <v>0</v>
      </c>
      <c r="P96" s="50">
        <v>0</v>
      </c>
      <c r="Q96" s="50">
        <v>0</v>
      </c>
      <c r="R96" s="53"/>
      <c r="S96" s="53">
        <v>18.448</v>
      </c>
      <c r="T96" s="53"/>
      <c r="U96" s="85">
        <f t="shared" si="0"/>
        <v>18.448</v>
      </c>
      <c r="V96" s="85">
        <f t="shared" si="1"/>
        <v>18.448</v>
      </c>
    </row>
    <row r="97" spans="1:22" s="62" customFormat="1" ht="51">
      <c r="A97" s="219" t="s">
        <v>53</v>
      </c>
      <c r="B97" s="132" t="s">
        <v>484</v>
      </c>
      <c r="C97" s="133" t="s">
        <v>485</v>
      </c>
      <c r="D97" s="197">
        <v>3831</v>
      </c>
      <c r="E97" s="133">
        <v>2892500</v>
      </c>
      <c r="F97" s="133" t="s">
        <v>486</v>
      </c>
      <c r="G97" s="133" t="s">
        <v>487</v>
      </c>
      <c r="H97" s="50" t="s">
        <v>58</v>
      </c>
      <c r="I97" s="232">
        <v>0.29</v>
      </c>
      <c r="J97" s="53">
        <v>0.3</v>
      </c>
      <c r="K97" s="53">
        <v>0</v>
      </c>
      <c r="L97" s="52"/>
      <c r="M97" s="50">
        <v>0.25</v>
      </c>
      <c r="N97" s="134" t="s">
        <v>488</v>
      </c>
      <c r="O97" s="50">
        <v>0</v>
      </c>
      <c r="P97" s="50">
        <v>0</v>
      </c>
      <c r="Q97" s="50">
        <v>0</v>
      </c>
      <c r="R97" s="53"/>
      <c r="S97" s="53">
        <v>0.34</v>
      </c>
      <c r="T97" s="53"/>
      <c r="U97" s="85">
        <f>I97+J97+K97</f>
        <v>0.59</v>
      </c>
      <c r="V97" s="85">
        <f>S97+Q97+O97+M97</f>
        <v>0.5900000000000001</v>
      </c>
    </row>
    <row r="98" spans="1:22" s="62" customFormat="1" ht="25.5">
      <c r="A98" s="219" t="s">
        <v>53</v>
      </c>
      <c r="B98" s="52" t="s">
        <v>322</v>
      </c>
      <c r="C98" s="52" t="s">
        <v>156</v>
      </c>
      <c r="D98" s="197">
        <v>4520</v>
      </c>
      <c r="E98" s="50">
        <v>18990210</v>
      </c>
      <c r="F98" s="197" t="s">
        <v>157</v>
      </c>
      <c r="G98" s="57" t="s">
        <v>664</v>
      </c>
      <c r="H98" s="50" t="s">
        <v>58</v>
      </c>
      <c r="I98" s="232">
        <v>2.007</v>
      </c>
      <c r="J98" s="53">
        <v>0</v>
      </c>
      <c r="K98" s="53">
        <v>0.484</v>
      </c>
      <c r="L98" s="52"/>
      <c r="M98" s="53">
        <v>0</v>
      </c>
      <c r="N98" s="52" t="s">
        <v>114</v>
      </c>
      <c r="O98" s="53">
        <v>0</v>
      </c>
      <c r="P98" s="53"/>
      <c r="Q98" s="53">
        <v>0</v>
      </c>
      <c r="R98" s="53"/>
      <c r="S98" s="53">
        <v>2.491</v>
      </c>
      <c r="T98" s="53"/>
      <c r="U98" s="85">
        <f aca="true" t="shared" si="4" ref="U98:U178">I98+J98+K98</f>
        <v>2.491</v>
      </c>
      <c r="V98" s="85">
        <f aca="true" t="shared" si="5" ref="V98:V178">S98+Q98+O98+M98</f>
        <v>2.491</v>
      </c>
    </row>
    <row r="99" spans="1:22" s="62" customFormat="1" ht="30.75" customHeight="1" hidden="1">
      <c r="A99" s="219" t="s">
        <v>53</v>
      </c>
      <c r="B99" s="52" t="s">
        <v>322</v>
      </c>
      <c r="C99" s="52" t="s">
        <v>156</v>
      </c>
      <c r="D99" s="197">
        <v>4520</v>
      </c>
      <c r="E99" s="50">
        <v>18990210</v>
      </c>
      <c r="F99" s="197" t="s">
        <v>428</v>
      </c>
      <c r="G99" s="57" t="s">
        <v>664</v>
      </c>
      <c r="H99" s="50" t="s">
        <v>97</v>
      </c>
      <c r="I99" s="232">
        <v>0.002</v>
      </c>
      <c r="J99" s="53">
        <v>0</v>
      </c>
      <c r="K99" s="53">
        <v>0</v>
      </c>
      <c r="L99" s="52"/>
      <c r="M99" s="53">
        <v>0</v>
      </c>
      <c r="N99" s="52"/>
      <c r="O99" s="53">
        <v>0</v>
      </c>
      <c r="P99" s="53"/>
      <c r="Q99" s="53">
        <v>0</v>
      </c>
      <c r="R99" s="53"/>
      <c r="S99" s="53">
        <v>0.002</v>
      </c>
      <c r="T99" s="53"/>
      <c r="U99" s="85">
        <f t="shared" si="4"/>
        <v>0.002</v>
      </c>
      <c r="V99" s="85">
        <f t="shared" si="5"/>
        <v>0.002</v>
      </c>
    </row>
    <row r="100" spans="1:22" s="62" customFormat="1" ht="25.5">
      <c r="A100" s="219" t="s">
        <v>53</v>
      </c>
      <c r="B100" s="52" t="s">
        <v>158</v>
      </c>
      <c r="C100" s="52" t="s">
        <v>159</v>
      </c>
      <c r="D100" s="197">
        <v>4519</v>
      </c>
      <c r="E100" s="57">
        <v>9951956</v>
      </c>
      <c r="F100" s="197" t="s">
        <v>360</v>
      </c>
      <c r="G100" s="57" t="s">
        <v>595</v>
      </c>
      <c r="H100" s="57" t="s">
        <v>58</v>
      </c>
      <c r="I100" s="232">
        <v>0</v>
      </c>
      <c r="J100" s="53">
        <v>7.572</v>
      </c>
      <c r="K100" s="53">
        <v>0</v>
      </c>
      <c r="L100" s="52"/>
      <c r="M100" s="53">
        <v>7.572</v>
      </c>
      <c r="N100" s="55" t="s">
        <v>74</v>
      </c>
      <c r="O100" s="53">
        <v>0</v>
      </c>
      <c r="P100" s="53">
        <v>0</v>
      </c>
      <c r="Q100" s="53">
        <v>0</v>
      </c>
      <c r="R100" s="53"/>
      <c r="S100" s="53">
        <v>0</v>
      </c>
      <c r="T100" s="53"/>
      <c r="U100" s="85">
        <f t="shared" si="4"/>
        <v>7.572</v>
      </c>
      <c r="V100" s="85">
        <f t="shared" si="5"/>
        <v>7.572</v>
      </c>
    </row>
    <row r="101" spans="1:22" s="62" customFormat="1" ht="38.25">
      <c r="A101" s="219" t="s">
        <v>53</v>
      </c>
      <c r="B101" s="52" t="s">
        <v>158</v>
      </c>
      <c r="C101" s="52" t="s">
        <v>160</v>
      </c>
      <c r="D101" s="197">
        <v>4519</v>
      </c>
      <c r="E101" s="57">
        <v>9951956</v>
      </c>
      <c r="F101" s="197" t="s">
        <v>161</v>
      </c>
      <c r="G101" s="57" t="s">
        <v>595</v>
      </c>
      <c r="H101" s="57" t="s">
        <v>58</v>
      </c>
      <c r="I101" s="232">
        <v>0</v>
      </c>
      <c r="J101" s="53">
        <v>7.4</v>
      </c>
      <c r="K101" s="53">
        <v>0</v>
      </c>
      <c r="L101" s="52">
        <v>0</v>
      </c>
      <c r="M101" s="53">
        <v>7.4</v>
      </c>
      <c r="N101" s="55" t="s">
        <v>74</v>
      </c>
      <c r="O101" s="53">
        <v>0</v>
      </c>
      <c r="P101" s="53">
        <v>0</v>
      </c>
      <c r="Q101" s="53">
        <v>0</v>
      </c>
      <c r="R101" s="53"/>
      <c r="S101" s="53">
        <v>0</v>
      </c>
      <c r="T101" s="53"/>
      <c r="U101" s="85">
        <f t="shared" si="4"/>
        <v>7.4</v>
      </c>
      <c r="V101" s="85">
        <f t="shared" si="5"/>
        <v>7.4</v>
      </c>
    </row>
    <row r="102" spans="1:22" s="62" customFormat="1" ht="25.5">
      <c r="A102" s="219" t="s">
        <v>525</v>
      </c>
      <c r="B102" s="52" t="s">
        <v>162</v>
      </c>
      <c r="C102" s="51" t="s">
        <v>163</v>
      </c>
      <c r="D102" s="197">
        <v>3831</v>
      </c>
      <c r="E102" s="57">
        <v>28005253</v>
      </c>
      <c r="F102" s="197" t="s">
        <v>164</v>
      </c>
      <c r="G102" s="50" t="s">
        <v>165</v>
      </c>
      <c r="H102" s="57" t="s">
        <v>58</v>
      </c>
      <c r="I102" s="232">
        <v>0.015</v>
      </c>
      <c r="J102" s="53">
        <v>0.015</v>
      </c>
      <c r="K102" s="53">
        <v>0</v>
      </c>
      <c r="L102" s="54"/>
      <c r="M102" s="53">
        <v>0</v>
      </c>
      <c r="N102" s="55" t="s">
        <v>348</v>
      </c>
      <c r="O102" s="53">
        <v>0</v>
      </c>
      <c r="P102" s="53">
        <v>0</v>
      </c>
      <c r="Q102" s="53">
        <v>0</v>
      </c>
      <c r="R102" s="53"/>
      <c r="S102" s="53">
        <v>0.03</v>
      </c>
      <c r="T102" s="53"/>
      <c r="U102" s="85">
        <f t="shared" si="4"/>
        <v>0.03</v>
      </c>
      <c r="V102" s="85">
        <f t="shared" si="5"/>
        <v>0.03</v>
      </c>
    </row>
    <row r="103" spans="1:22" s="62" customFormat="1" ht="60" customHeight="1">
      <c r="A103" s="219" t="s">
        <v>53</v>
      </c>
      <c r="B103" s="52" t="s">
        <v>166</v>
      </c>
      <c r="C103" s="54" t="s">
        <v>167</v>
      </c>
      <c r="D103" s="203" t="s">
        <v>168</v>
      </c>
      <c r="E103" s="53">
        <v>29491649</v>
      </c>
      <c r="F103" s="202" t="s">
        <v>169</v>
      </c>
      <c r="G103" s="53" t="s">
        <v>170</v>
      </c>
      <c r="H103" s="53" t="s">
        <v>58</v>
      </c>
      <c r="I103" s="242">
        <v>13.598</v>
      </c>
      <c r="J103" s="53">
        <v>356.674</v>
      </c>
      <c r="K103" s="53">
        <v>0</v>
      </c>
      <c r="L103" s="52"/>
      <c r="M103" s="53">
        <v>0</v>
      </c>
      <c r="N103" s="53"/>
      <c r="O103" s="53">
        <v>345.894</v>
      </c>
      <c r="P103" s="53" t="s">
        <v>369</v>
      </c>
      <c r="Q103" s="53">
        <v>0</v>
      </c>
      <c r="R103" s="53"/>
      <c r="S103" s="53">
        <v>24.378</v>
      </c>
      <c r="T103" s="55"/>
      <c r="U103" s="85">
        <f t="shared" si="4"/>
        <v>370.272</v>
      </c>
      <c r="V103" s="85">
        <f t="shared" si="5"/>
        <v>370.272</v>
      </c>
    </row>
    <row r="104" spans="1:22" s="62" customFormat="1" ht="51">
      <c r="A104" s="219" t="s">
        <v>53</v>
      </c>
      <c r="B104" s="52" t="s">
        <v>171</v>
      </c>
      <c r="C104" s="54" t="s">
        <v>172</v>
      </c>
      <c r="D104" s="203">
        <v>4531</v>
      </c>
      <c r="E104" s="53">
        <v>3402126</v>
      </c>
      <c r="F104" s="202"/>
      <c r="G104" s="53" t="s">
        <v>173</v>
      </c>
      <c r="H104" s="53" t="s">
        <v>58</v>
      </c>
      <c r="I104" s="242">
        <v>0</v>
      </c>
      <c r="J104" s="53">
        <v>16.714</v>
      </c>
      <c r="K104" s="53">
        <v>0</v>
      </c>
      <c r="L104" s="52"/>
      <c r="M104" s="53">
        <v>14.914</v>
      </c>
      <c r="N104" s="135" t="s">
        <v>389</v>
      </c>
      <c r="O104" s="53">
        <v>0</v>
      </c>
      <c r="P104" s="53"/>
      <c r="Q104" s="53">
        <v>0</v>
      </c>
      <c r="R104" s="53"/>
      <c r="S104" s="53">
        <v>1.8</v>
      </c>
      <c r="T104" s="55"/>
      <c r="U104" s="85">
        <f t="shared" si="4"/>
        <v>16.714</v>
      </c>
      <c r="V104" s="85">
        <f t="shared" si="5"/>
        <v>16.714</v>
      </c>
    </row>
    <row r="105" spans="1:22" s="62" customFormat="1" ht="51">
      <c r="A105" s="219" t="s">
        <v>53</v>
      </c>
      <c r="B105" s="52" t="s">
        <v>174</v>
      </c>
      <c r="C105" s="54" t="s">
        <v>175</v>
      </c>
      <c r="D105" s="203" t="s">
        <v>176</v>
      </c>
      <c r="E105" s="53">
        <v>29795215</v>
      </c>
      <c r="F105" s="202" t="s">
        <v>177</v>
      </c>
      <c r="G105" s="53" t="s">
        <v>178</v>
      </c>
      <c r="H105" s="53" t="s">
        <v>58</v>
      </c>
      <c r="I105" s="242">
        <v>0.111</v>
      </c>
      <c r="J105" s="53">
        <v>0.014</v>
      </c>
      <c r="K105" s="53">
        <v>0</v>
      </c>
      <c r="L105" s="53">
        <v>0</v>
      </c>
      <c r="M105" s="53">
        <v>0</v>
      </c>
      <c r="N105" s="55" t="s">
        <v>388</v>
      </c>
      <c r="O105" s="53">
        <v>0</v>
      </c>
      <c r="P105" s="53">
        <v>0</v>
      </c>
      <c r="Q105" s="53">
        <v>0</v>
      </c>
      <c r="R105" s="53"/>
      <c r="S105" s="53">
        <v>0.125</v>
      </c>
      <c r="T105" s="53" t="s">
        <v>667</v>
      </c>
      <c r="U105" s="85">
        <f t="shared" si="4"/>
        <v>0.125</v>
      </c>
      <c r="V105" s="85">
        <f t="shared" si="5"/>
        <v>0.125</v>
      </c>
    </row>
    <row r="106" spans="1:22" s="62" customFormat="1" ht="63.75">
      <c r="A106" s="219" t="s">
        <v>53</v>
      </c>
      <c r="B106" s="52" t="s">
        <v>179</v>
      </c>
      <c r="C106" s="54" t="s">
        <v>180</v>
      </c>
      <c r="D106" s="203">
        <v>4532</v>
      </c>
      <c r="E106" s="53">
        <v>16834142</v>
      </c>
      <c r="F106" s="202" t="s">
        <v>181</v>
      </c>
      <c r="G106" s="56" t="s">
        <v>182</v>
      </c>
      <c r="H106" s="53" t="s">
        <v>58</v>
      </c>
      <c r="I106" s="242">
        <v>0.1</v>
      </c>
      <c r="J106" s="53">
        <v>2.228</v>
      </c>
      <c r="K106" s="53">
        <v>0</v>
      </c>
      <c r="L106" s="59"/>
      <c r="M106" s="53">
        <v>0</v>
      </c>
      <c r="N106" s="51" t="s">
        <v>309</v>
      </c>
      <c r="O106" s="53">
        <v>0</v>
      </c>
      <c r="P106" s="53">
        <v>0</v>
      </c>
      <c r="Q106" s="53">
        <v>0</v>
      </c>
      <c r="R106" s="53"/>
      <c r="S106" s="53">
        <v>2.328</v>
      </c>
      <c r="T106" s="53"/>
      <c r="U106" s="85">
        <f t="shared" si="4"/>
        <v>2.3280000000000003</v>
      </c>
      <c r="V106" s="85">
        <f t="shared" si="5"/>
        <v>2.328</v>
      </c>
    </row>
    <row r="107" spans="1:22" s="62" customFormat="1" ht="57.75" customHeight="1">
      <c r="A107" s="219" t="s">
        <v>53</v>
      </c>
      <c r="B107" s="52" t="s">
        <v>183</v>
      </c>
      <c r="C107" s="54" t="s">
        <v>561</v>
      </c>
      <c r="D107" s="203">
        <v>4531</v>
      </c>
      <c r="E107" s="53">
        <v>8539532</v>
      </c>
      <c r="F107" s="202" t="s">
        <v>562</v>
      </c>
      <c r="G107" s="56" t="s">
        <v>560</v>
      </c>
      <c r="H107" s="53" t="s">
        <v>58</v>
      </c>
      <c r="I107" s="242">
        <v>0</v>
      </c>
      <c r="J107" s="53">
        <v>23.3</v>
      </c>
      <c r="K107" s="53">
        <v>0</v>
      </c>
      <c r="L107" s="54"/>
      <c r="M107" s="53">
        <v>23.3</v>
      </c>
      <c r="N107" s="53" t="s">
        <v>74</v>
      </c>
      <c r="O107" s="53">
        <v>0</v>
      </c>
      <c r="P107" s="52" t="s">
        <v>76</v>
      </c>
      <c r="Q107" s="53">
        <v>0</v>
      </c>
      <c r="R107" s="55">
        <v>0</v>
      </c>
      <c r="S107" s="53">
        <v>0</v>
      </c>
      <c r="T107" s="53"/>
      <c r="U107" s="85">
        <f t="shared" si="4"/>
        <v>23.3</v>
      </c>
      <c r="V107" s="85">
        <f t="shared" si="5"/>
        <v>23.3</v>
      </c>
    </row>
    <row r="108" spans="1:22" s="62" customFormat="1" ht="38.25">
      <c r="A108" s="219" t="s">
        <v>53</v>
      </c>
      <c r="B108" s="53" t="s">
        <v>184</v>
      </c>
      <c r="C108" s="54" t="s">
        <v>185</v>
      </c>
      <c r="D108" s="203">
        <v>3812</v>
      </c>
      <c r="E108" s="53">
        <v>11833588</v>
      </c>
      <c r="F108" s="202" t="s">
        <v>186</v>
      </c>
      <c r="G108" s="53" t="s">
        <v>187</v>
      </c>
      <c r="H108" s="53" t="s">
        <v>58</v>
      </c>
      <c r="I108" s="242">
        <v>8.844</v>
      </c>
      <c r="J108" s="53">
        <v>15.111</v>
      </c>
      <c r="K108" s="53">
        <v>0</v>
      </c>
      <c r="L108" s="51" t="s">
        <v>489</v>
      </c>
      <c r="M108" s="53">
        <v>10.972</v>
      </c>
      <c r="N108" s="52" t="s">
        <v>370</v>
      </c>
      <c r="O108" s="53">
        <v>0</v>
      </c>
      <c r="P108" s="53">
        <v>0</v>
      </c>
      <c r="Q108" s="53">
        <v>0</v>
      </c>
      <c r="R108" s="53"/>
      <c r="S108" s="53">
        <v>12.983</v>
      </c>
      <c r="T108" s="53"/>
      <c r="U108" s="85">
        <f t="shared" si="4"/>
        <v>23.955</v>
      </c>
      <c r="V108" s="85">
        <f t="shared" si="5"/>
        <v>23.955</v>
      </c>
    </row>
    <row r="109" spans="1:22" s="62" customFormat="1" ht="51">
      <c r="A109" s="219" t="s">
        <v>53</v>
      </c>
      <c r="B109" s="53" t="s">
        <v>188</v>
      </c>
      <c r="C109" s="54" t="s">
        <v>189</v>
      </c>
      <c r="D109" s="203">
        <v>3832</v>
      </c>
      <c r="E109" s="53">
        <v>19332655</v>
      </c>
      <c r="F109" s="202" t="s">
        <v>190</v>
      </c>
      <c r="G109" s="53" t="s">
        <v>508</v>
      </c>
      <c r="H109" s="53" t="s">
        <v>58</v>
      </c>
      <c r="I109" s="242">
        <v>0.17</v>
      </c>
      <c r="J109" s="53">
        <v>0.31</v>
      </c>
      <c r="K109" s="53">
        <v>0</v>
      </c>
      <c r="M109" s="53">
        <v>0.33</v>
      </c>
      <c r="N109" s="55" t="s">
        <v>309</v>
      </c>
      <c r="O109" s="53">
        <v>0</v>
      </c>
      <c r="P109" s="53">
        <v>0</v>
      </c>
      <c r="Q109" s="53">
        <v>0</v>
      </c>
      <c r="R109" s="53"/>
      <c r="S109" s="53">
        <v>0.15</v>
      </c>
      <c r="T109" s="53" t="s">
        <v>681</v>
      </c>
      <c r="U109" s="85">
        <f t="shared" si="4"/>
        <v>0.48</v>
      </c>
      <c r="V109" s="85">
        <f t="shared" si="5"/>
        <v>0.48</v>
      </c>
    </row>
    <row r="110" spans="1:22" s="62" customFormat="1" ht="93" customHeight="1">
      <c r="A110" s="219" t="s">
        <v>53</v>
      </c>
      <c r="B110" s="53" t="s">
        <v>191</v>
      </c>
      <c r="C110" s="54" t="s">
        <v>556</v>
      </c>
      <c r="D110" s="203">
        <v>4677</v>
      </c>
      <c r="E110" s="53">
        <v>253780</v>
      </c>
      <c r="F110" s="202" t="s">
        <v>192</v>
      </c>
      <c r="G110" s="53" t="s">
        <v>193</v>
      </c>
      <c r="H110" s="53" t="s">
        <v>58</v>
      </c>
      <c r="I110" s="242">
        <v>2.054</v>
      </c>
      <c r="J110" s="53">
        <v>0.899</v>
      </c>
      <c r="K110" s="53"/>
      <c r="L110" s="53"/>
      <c r="M110" s="53">
        <v>0.065</v>
      </c>
      <c r="N110" s="51" t="s">
        <v>310</v>
      </c>
      <c r="O110" s="53"/>
      <c r="P110" s="53"/>
      <c r="Q110" s="53"/>
      <c r="R110" s="53"/>
      <c r="S110" s="53">
        <v>2.888</v>
      </c>
      <c r="T110" s="55"/>
      <c r="U110" s="85">
        <f t="shared" si="4"/>
        <v>2.953</v>
      </c>
      <c r="V110" s="85">
        <f t="shared" si="5"/>
        <v>2.953</v>
      </c>
    </row>
    <row r="111" spans="1:22" s="62" customFormat="1" ht="31.5" customHeight="1">
      <c r="A111" s="219" t="s">
        <v>53</v>
      </c>
      <c r="B111" s="54" t="s">
        <v>194</v>
      </c>
      <c r="C111" s="54" t="s">
        <v>375</v>
      </c>
      <c r="D111" s="203">
        <v>3832</v>
      </c>
      <c r="E111" s="53">
        <v>18850047</v>
      </c>
      <c r="F111" s="203" t="s">
        <v>195</v>
      </c>
      <c r="G111" s="53" t="s">
        <v>196</v>
      </c>
      <c r="H111" s="53" t="s">
        <v>58</v>
      </c>
      <c r="I111" s="242">
        <v>3.29</v>
      </c>
      <c r="J111" s="53">
        <v>28.77</v>
      </c>
      <c r="K111" s="53">
        <v>0</v>
      </c>
      <c r="L111" s="54"/>
      <c r="M111" s="53">
        <v>31.04</v>
      </c>
      <c r="N111" s="51" t="s">
        <v>310</v>
      </c>
      <c r="O111" s="53">
        <v>0</v>
      </c>
      <c r="P111" s="53"/>
      <c r="Q111" s="53">
        <v>0</v>
      </c>
      <c r="R111" s="55"/>
      <c r="S111" s="53">
        <v>1.02</v>
      </c>
      <c r="T111" s="55"/>
      <c r="U111" s="85">
        <f t="shared" si="4"/>
        <v>32.06</v>
      </c>
      <c r="V111" s="85">
        <f t="shared" si="5"/>
        <v>32.06</v>
      </c>
    </row>
    <row r="112" spans="1:22" s="62" customFormat="1" ht="25.5">
      <c r="A112" s="219" t="s">
        <v>53</v>
      </c>
      <c r="B112" s="53" t="s">
        <v>197</v>
      </c>
      <c r="C112" s="54" t="s">
        <v>198</v>
      </c>
      <c r="D112" s="203">
        <v>3710</v>
      </c>
      <c r="E112" s="53">
        <v>14900541</v>
      </c>
      <c r="F112" s="203" t="s">
        <v>199</v>
      </c>
      <c r="G112" s="53" t="s">
        <v>200</v>
      </c>
      <c r="H112" s="53" t="s">
        <v>58</v>
      </c>
      <c r="I112" s="242">
        <v>0</v>
      </c>
      <c r="J112" s="53">
        <v>0</v>
      </c>
      <c r="K112" s="53">
        <v>0</v>
      </c>
      <c r="L112" s="53"/>
      <c r="M112" s="53">
        <v>0</v>
      </c>
      <c r="N112" s="53"/>
      <c r="O112" s="53"/>
      <c r="P112" s="53"/>
      <c r="Q112" s="53"/>
      <c r="R112" s="55"/>
      <c r="S112" s="53">
        <v>0</v>
      </c>
      <c r="T112" s="53"/>
      <c r="U112" s="85">
        <f t="shared" si="4"/>
        <v>0</v>
      </c>
      <c r="V112" s="85">
        <f t="shared" si="5"/>
        <v>0</v>
      </c>
    </row>
    <row r="113" spans="1:22" s="62" customFormat="1" ht="38.25">
      <c r="A113" s="219" t="s">
        <v>53</v>
      </c>
      <c r="B113" s="54" t="s">
        <v>201</v>
      </c>
      <c r="C113" s="54" t="s">
        <v>202</v>
      </c>
      <c r="D113" s="203">
        <v>4511</v>
      </c>
      <c r="E113" s="53">
        <v>13705518</v>
      </c>
      <c r="F113" s="200" t="s">
        <v>324</v>
      </c>
      <c r="G113" s="56" t="s">
        <v>323</v>
      </c>
      <c r="H113" s="53" t="s">
        <v>58</v>
      </c>
      <c r="I113" s="242">
        <v>0.18</v>
      </c>
      <c r="J113" s="53">
        <v>0.57</v>
      </c>
      <c r="K113" s="53">
        <v>0</v>
      </c>
      <c r="L113" s="59"/>
      <c r="M113" s="53">
        <v>0.55</v>
      </c>
      <c r="N113" s="54" t="s">
        <v>665</v>
      </c>
      <c r="O113" s="53">
        <v>0</v>
      </c>
      <c r="P113" s="53"/>
      <c r="Q113" s="53">
        <v>0</v>
      </c>
      <c r="R113" s="53"/>
      <c r="S113" s="53">
        <v>0.2</v>
      </c>
      <c r="T113" s="53"/>
      <c r="U113" s="85">
        <f t="shared" si="4"/>
        <v>0.75</v>
      </c>
      <c r="V113" s="85">
        <f t="shared" si="5"/>
        <v>0.75</v>
      </c>
    </row>
    <row r="114" spans="1:22" s="62" customFormat="1" ht="51">
      <c r="A114" s="219" t="s">
        <v>53</v>
      </c>
      <c r="B114" s="54" t="s">
        <v>203</v>
      </c>
      <c r="C114" s="54" t="s">
        <v>204</v>
      </c>
      <c r="D114" s="203" t="s">
        <v>92</v>
      </c>
      <c r="E114" s="53">
        <v>14944408</v>
      </c>
      <c r="F114" s="203" t="s">
        <v>205</v>
      </c>
      <c r="G114" s="53" t="s">
        <v>206</v>
      </c>
      <c r="H114" s="53" t="s">
        <v>58</v>
      </c>
      <c r="I114" s="242">
        <v>0.851</v>
      </c>
      <c r="J114" s="53">
        <v>4.093</v>
      </c>
      <c r="K114" s="53">
        <v>0</v>
      </c>
      <c r="L114" s="53"/>
      <c r="M114" s="53">
        <v>4.742</v>
      </c>
      <c r="N114" s="52" t="s">
        <v>370</v>
      </c>
      <c r="O114" s="53">
        <v>0</v>
      </c>
      <c r="P114" s="53"/>
      <c r="Q114" s="53">
        <v>0</v>
      </c>
      <c r="R114" s="53"/>
      <c r="S114" s="53">
        <v>0.202</v>
      </c>
      <c r="T114" s="55"/>
      <c r="U114" s="85">
        <f t="shared" si="4"/>
        <v>4.944</v>
      </c>
      <c r="V114" s="85">
        <f t="shared" si="5"/>
        <v>4.944</v>
      </c>
    </row>
    <row r="115" spans="1:22" s="62" customFormat="1" ht="25.5">
      <c r="A115" s="220" t="s">
        <v>53</v>
      </c>
      <c r="B115" s="54" t="s">
        <v>207</v>
      </c>
      <c r="C115" s="54" t="s">
        <v>363</v>
      </c>
      <c r="D115" s="203" t="s">
        <v>361</v>
      </c>
      <c r="E115" s="53">
        <v>13814418</v>
      </c>
      <c r="F115" s="202" t="s">
        <v>365</v>
      </c>
      <c r="G115" s="53" t="s">
        <v>208</v>
      </c>
      <c r="H115" s="53" t="s">
        <v>58</v>
      </c>
      <c r="I115" s="242">
        <v>0</v>
      </c>
      <c r="J115" s="53">
        <v>0</v>
      </c>
      <c r="K115" s="53">
        <v>0</v>
      </c>
      <c r="L115" s="53">
        <v>0</v>
      </c>
      <c r="M115" s="53">
        <v>0</v>
      </c>
      <c r="N115" s="52"/>
      <c r="O115" s="53">
        <v>0</v>
      </c>
      <c r="P115" s="53">
        <v>0</v>
      </c>
      <c r="Q115" s="53">
        <v>0</v>
      </c>
      <c r="R115" s="53"/>
      <c r="S115" s="53">
        <v>0</v>
      </c>
      <c r="T115" s="53" t="s">
        <v>675</v>
      </c>
      <c r="U115" s="85">
        <f t="shared" si="4"/>
        <v>0</v>
      </c>
      <c r="V115" s="85">
        <f t="shared" si="5"/>
        <v>0</v>
      </c>
    </row>
    <row r="116" spans="1:22" s="62" customFormat="1" ht="42.75" customHeight="1">
      <c r="A116" s="220" t="s">
        <v>53</v>
      </c>
      <c r="B116" s="54" t="s">
        <v>362</v>
      </c>
      <c r="C116" s="54" t="s">
        <v>364</v>
      </c>
      <c r="D116" s="203">
        <v>3811</v>
      </c>
      <c r="E116" s="53">
        <v>13814418</v>
      </c>
      <c r="F116" s="202" t="s">
        <v>366</v>
      </c>
      <c r="G116" s="53" t="s">
        <v>208</v>
      </c>
      <c r="H116" s="53" t="s">
        <v>58</v>
      </c>
      <c r="I116" s="242">
        <v>0</v>
      </c>
      <c r="J116" s="53">
        <v>0</v>
      </c>
      <c r="K116" s="53">
        <v>0</v>
      </c>
      <c r="L116" s="53">
        <v>0</v>
      </c>
      <c r="M116" s="53">
        <v>0</v>
      </c>
      <c r="N116" s="52"/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 t="s">
        <v>675</v>
      </c>
      <c r="U116" s="85">
        <f t="shared" si="4"/>
        <v>0</v>
      </c>
      <c r="V116" s="85">
        <f t="shared" si="5"/>
        <v>0</v>
      </c>
    </row>
    <row r="117" spans="1:22" s="62" customFormat="1" ht="51">
      <c r="A117" s="220" t="s">
        <v>53</v>
      </c>
      <c r="B117" s="53" t="s">
        <v>209</v>
      </c>
      <c r="C117" s="54" t="s">
        <v>210</v>
      </c>
      <c r="D117" s="203">
        <v>3812</v>
      </c>
      <c r="E117" s="53">
        <v>13814418</v>
      </c>
      <c r="F117" s="203" t="s">
        <v>211</v>
      </c>
      <c r="G117" s="53" t="s">
        <v>367</v>
      </c>
      <c r="H117" s="53" t="s">
        <v>58</v>
      </c>
      <c r="I117" s="242">
        <v>0</v>
      </c>
      <c r="J117" s="53">
        <v>0</v>
      </c>
      <c r="K117" s="53">
        <v>0</v>
      </c>
      <c r="L117" s="53">
        <v>0</v>
      </c>
      <c r="M117" s="53">
        <v>0</v>
      </c>
      <c r="N117" s="53"/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5" t="s">
        <v>675</v>
      </c>
      <c r="U117" s="85">
        <f t="shared" si="4"/>
        <v>0</v>
      </c>
      <c r="V117" s="85">
        <f t="shared" si="5"/>
        <v>0</v>
      </c>
    </row>
    <row r="118" spans="1:22" s="62" customFormat="1" ht="25.5">
      <c r="A118" s="220" t="s">
        <v>53</v>
      </c>
      <c r="B118" s="54" t="s">
        <v>212</v>
      </c>
      <c r="C118" s="54" t="s">
        <v>213</v>
      </c>
      <c r="D118" s="203">
        <v>3832</v>
      </c>
      <c r="E118" s="53">
        <v>16155745</v>
      </c>
      <c r="F118" s="203" t="s">
        <v>214</v>
      </c>
      <c r="G118" s="63" t="s">
        <v>215</v>
      </c>
      <c r="H118" s="53" t="s">
        <v>58</v>
      </c>
      <c r="I118" s="242"/>
      <c r="J118" s="53"/>
      <c r="K118" s="53"/>
      <c r="L118" s="52"/>
      <c r="M118" s="53"/>
      <c r="N118" s="53"/>
      <c r="O118" s="53"/>
      <c r="P118" s="53"/>
      <c r="Q118" s="53"/>
      <c r="R118" s="53"/>
      <c r="S118" s="53"/>
      <c r="T118" s="55" t="s">
        <v>59</v>
      </c>
      <c r="U118" s="85">
        <f t="shared" si="4"/>
        <v>0</v>
      </c>
      <c r="V118" s="85">
        <f t="shared" si="5"/>
        <v>0</v>
      </c>
    </row>
    <row r="119" spans="1:22" s="62" customFormat="1" ht="38.25">
      <c r="A119" s="220" t="s">
        <v>53</v>
      </c>
      <c r="B119" s="136" t="s">
        <v>216</v>
      </c>
      <c r="C119" s="137" t="s">
        <v>217</v>
      </c>
      <c r="D119" s="202" t="s">
        <v>218</v>
      </c>
      <c r="E119" s="138">
        <v>14427789</v>
      </c>
      <c r="F119" s="204" t="s">
        <v>219</v>
      </c>
      <c r="G119" s="63" t="s">
        <v>220</v>
      </c>
      <c r="H119" s="61" t="s">
        <v>58</v>
      </c>
      <c r="I119" s="242">
        <v>0</v>
      </c>
      <c r="J119" s="53">
        <v>0</v>
      </c>
      <c r="K119" s="53">
        <v>0</v>
      </c>
      <c r="M119" s="53">
        <v>0</v>
      </c>
      <c r="N119" s="52"/>
      <c r="O119" s="53">
        <v>0</v>
      </c>
      <c r="P119" s="53"/>
      <c r="Q119" s="53">
        <v>0</v>
      </c>
      <c r="R119" s="53"/>
      <c r="S119" s="53">
        <v>0</v>
      </c>
      <c r="T119" s="53"/>
      <c r="U119" s="85">
        <f t="shared" si="4"/>
        <v>0</v>
      </c>
      <c r="V119" s="85">
        <f t="shared" si="5"/>
        <v>0</v>
      </c>
    </row>
    <row r="120" spans="1:22" s="62" customFormat="1" ht="51" customHeight="1">
      <c r="A120" s="220" t="s">
        <v>53</v>
      </c>
      <c r="B120" s="136" t="s">
        <v>676</v>
      </c>
      <c r="C120" s="137" t="s">
        <v>678</v>
      </c>
      <c r="D120" s="202" t="s">
        <v>221</v>
      </c>
      <c r="E120" s="139">
        <v>18850047</v>
      </c>
      <c r="F120" s="204" t="s">
        <v>677</v>
      </c>
      <c r="G120" s="63"/>
      <c r="H120" s="63" t="s">
        <v>58</v>
      </c>
      <c r="I120" s="243"/>
      <c r="J120" s="53">
        <v>32.06</v>
      </c>
      <c r="K120" s="53"/>
      <c r="L120" s="53"/>
      <c r="M120" s="53">
        <v>31.04</v>
      </c>
      <c r="N120" s="52" t="s">
        <v>370</v>
      </c>
      <c r="O120" s="53"/>
      <c r="P120" s="53"/>
      <c r="Q120" s="53"/>
      <c r="R120" s="53"/>
      <c r="S120" s="53">
        <v>1.02</v>
      </c>
      <c r="T120" s="55"/>
      <c r="U120" s="85">
        <f t="shared" si="4"/>
        <v>32.06</v>
      </c>
      <c r="V120" s="85">
        <f t="shared" si="5"/>
        <v>32.06</v>
      </c>
    </row>
    <row r="121" spans="1:22" s="62" customFormat="1" ht="87" customHeight="1">
      <c r="A121" s="220" t="s">
        <v>53</v>
      </c>
      <c r="B121" s="61" t="s">
        <v>222</v>
      </c>
      <c r="C121" s="137" t="s">
        <v>223</v>
      </c>
      <c r="D121" s="202" t="s">
        <v>224</v>
      </c>
      <c r="E121" s="140">
        <v>21012709</v>
      </c>
      <c r="F121" s="205" t="s">
        <v>559</v>
      </c>
      <c r="G121" s="63" t="s">
        <v>220</v>
      </c>
      <c r="H121" s="61" t="s">
        <v>58</v>
      </c>
      <c r="I121" s="242">
        <v>0.233</v>
      </c>
      <c r="J121" s="53">
        <v>21.825</v>
      </c>
      <c r="K121" s="53">
        <v>0</v>
      </c>
      <c r="L121" s="55"/>
      <c r="M121" s="53">
        <v>22</v>
      </c>
      <c r="N121" s="52" t="s">
        <v>74</v>
      </c>
      <c r="O121" s="53">
        <v>0</v>
      </c>
      <c r="P121" s="53"/>
      <c r="Q121" s="53">
        <v>0</v>
      </c>
      <c r="R121" s="53"/>
      <c r="S121" s="53">
        <v>0.058</v>
      </c>
      <c r="T121" s="53"/>
      <c r="U121" s="85">
        <f t="shared" si="4"/>
        <v>22.058</v>
      </c>
      <c r="V121" s="85">
        <f t="shared" si="5"/>
        <v>22.058</v>
      </c>
    </row>
    <row r="122" spans="1:22" s="62" customFormat="1" ht="87" customHeight="1" hidden="1">
      <c r="A122" s="220" t="s">
        <v>53</v>
      </c>
      <c r="B122" s="61" t="s">
        <v>222</v>
      </c>
      <c r="C122" s="137" t="s">
        <v>223</v>
      </c>
      <c r="D122" s="202" t="s">
        <v>224</v>
      </c>
      <c r="E122" s="140">
        <v>21012709</v>
      </c>
      <c r="F122" s="205" t="s">
        <v>559</v>
      </c>
      <c r="G122" s="63" t="s">
        <v>220</v>
      </c>
      <c r="H122" s="61" t="s">
        <v>58</v>
      </c>
      <c r="I122" s="242">
        <v>0</v>
      </c>
      <c r="J122" s="53">
        <v>0</v>
      </c>
      <c r="K122" s="53">
        <v>0.89</v>
      </c>
      <c r="L122" s="55" t="s">
        <v>624</v>
      </c>
      <c r="M122" s="53">
        <v>0.89</v>
      </c>
      <c r="N122" s="52" t="s">
        <v>74</v>
      </c>
      <c r="O122" s="53">
        <v>0</v>
      </c>
      <c r="P122" s="53"/>
      <c r="Q122" s="53">
        <v>0</v>
      </c>
      <c r="R122" s="53"/>
      <c r="S122" s="53">
        <v>0</v>
      </c>
      <c r="T122" s="53"/>
      <c r="U122" s="85">
        <f>I122+J122+K122</f>
        <v>0.89</v>
      </c>
      <c r="V122" s="85">
        <f>S122+Q122+O122+M122</f>
        <v>0.89</v>
      </c>
    </row>
    <row r="123" spans="1:22" s="62" customFormat="1" ht="87" customHeight="1" hidden="1">
      <c r="A123" s="220" t="s">
        <v>53</v>
      </c>
      <c r="B123" s="61" t="s">
        <v>222</v>
      </c>
      <c r="C123" s="137" t="s">
        <v>223</v>
      </c>
      <c r="D123" s="202" t="s">
        <v>224</v>
      </c>
      <c r="E123" s="140">
        <v>21012709</v>
      </c>
      <c r="F123" s="205" t="s">
        <v>559</v>
      </c>
      <c r="G123" s="63" t="s">
        <v>220</v>
      </c>
      <c r="H123" s="61" t="s">
        <v>58</v>
      </c>
      <c r="I123" s="242">
        <v>0</v>
      </c>
      <c r="J123" s="53">
        <v>0</v>
      </c>
      <c r="K123" s="53">
        <v>0.41</v>
      </c>
      <c r="L123" s="55" t="s">
        <v>625</v>
      </c>
      <c r="M123" s="53">
        <v>0.41</v>
      </c>
      <c r="N123" s="52" t="s">
        <v>74</v>
      </c>
      <c r="O123" s="53">
        <v>0</v>
      </c>
      <c r="P123" s="53"/>
      <c r="Q123" s="53">
        <v>0</v>
      </c>
      <c r="R123" s="53"/>
      <c r="S123" s="53">
        <v>0</v>
      </c>
      <c r="T123" s="53"/>
      <c r="U123" s="85">
        <f>I123+J123+K123</f>
        <v>0.41</v>
      </c>
      <c r="V123" s="85">
        <f>S123+Q123+O123+M123</f>
        <v>0.41</v>
      </c>
    </row>
    <row r="124" spans="1:22" s="62" customFormat="1" ht="87" customHeight="1">
      <c r="A124" s="220" t="s">
        <v>53</v>
      </c>
      <c r="B124" s="61" t="s">
        <v>222</v>
      </c>
      <c r="C124" s="137" t="s">
        <v>479</v>
      </c>
      <c r="D124" s="202">
        <v>4677</v>
      </c>
      <c r="E124" s="140">
        <v>21012709</v>
      </c>
      <c r="F124" s="205" t="s">
        <v>480</v>
      </c>
      <c r="G124" s="63" t="s">
        <v>220</v>
      </c>
      <c r="H124" s="61" t="s">
        <v>58</v>
      </c>
      <c r="I124" s="242">
        <v>0.01</v>
      </c>
      <c r="J124" s="53">
        <v>30.062</v>
      </c>
      <c r="K124" s="53">
        <v>0</v>
      </c>
      <c r="L124" s="55"/>
      <c r="M124" s="53">
        <v>30.072</v>
      </c>
      <c r="N124" s="52" t="s">
        <v>74</v>
      </c>
      <c r="O124" s="53">
        <v>0</v>
      </c>
      <c r="P124" s="53"/>
      <c r="Q124" s="53">
        <v>0</v>
      </c>
      <c r="R124" s="53"/>
      <c r="S124" s="53">
        <v>0</v>
      </c>
      <c r="T124" s="53"/>
      <c r="U124" s="85">
        <f t="shared" si="4"/>
        <v>30.072000000000003</v>
      </c>
      <c r="V124" s="85">
        <f t="shared" si="5"/>
        <v>30.072</v>
      </c>
    </row>
    <row r="125" spans="1:22" s="62" customFormat="1" ht="87" customHeight="1">
      <c r="A125" s="220" t="s">
        <v>53</v>
      </c>
      <c r="B125" s="61" t="s">
        <v>222</v>
      </c>
      <c r="C125" s="137" t="s">
        <v>482</v>
      </c>
      <c r="D125" s="202">
        <v>4677</v>
      </c>
      <c r="E125" s="140">
        <v>21012709</v>
      </c>
      <c r="F125" s="205" t="s">
        <v>483</v>
      </c>
      <c r="G125" s="63" t="s">
        <v>220</v>
      </c>
      <c r="H125" s="61" t="s">
        <v>58</v>
      </c>
      <c r="I125" s="242">
        <v>0.015</v>
      </c>
      <c r="J125" s="53">
        <v>7.197</v>
      </c>
      <c r="K125" s="53">
        <v>0</v>
      </c>
      <c r="L125" s="55"/>
      <c r="M125" s="53">
        <v>6.999</v>
      </c>
      <c r="N125" s="52" t="s">
        <v>74</v>
      </c>
      <c r="O125" s="53">
        <v>0</v>
      </c>
      <c r="P125" s="53"/>
      <c r="Q125" s="53">
        <v>0</v>
      </c>
      <c r="R125" s="53"/>
      <c r="S125" s="53">
        <v>0.213</v>
      </c>
      <c r="T125" s="53"/>
      <c r="U125" s="85">
        <f t="shared" si="4"/>
        <v>7.212</v>
      </c>
      <c r="V125" s="85">
        <f t="shared" si="5"/>
        <v>7.212</v>
      </c>
    </row>
    <row r="126" spans="1:22" s="62" customFormat="1" ht="87" customHeight="1">
      <c r="A126" s="220" t="s">
        <v>53</v>
      </c>
      <c r="B126" s="61" t="s">
        <v>222</v>
      </c>
      <c r="C126" s="137" t="s">
        <v>537</v>
      </c>
      <c r="D126" s="202">
        <v>4677</v>
      </c>
      <c r="E126" s="140">
        <v>21012709</v>
      </c>
      <c r="F126" s="205" t="s">
        <v>481</v>
      </c>
      <c r="G126" s="63" t="s">
        <v>220</v>
      </c>
      <c r="H126" s="61" t="s">
        <v>58</v>
      </c>
      <c r="I126" s="242">
        <v>0.026</v>
      </c>
      <c r="J126" s="53">
        <v>9.151</v>
      </c>
      <c r="K126" s="53">
        <v>0</v>
      </c>
      <c r="L126" s="55"/>
      <c r="M126" s="53">
        <v>9.177</v>
      </c>
      <c r="N126" s="52" t="s">
        <v>74</v>
      </c>
      <c r="O126" s="53">
        <v>0</v>
      </c>
      <c r="P126" s="53"/>
      <c r="Q126" s="53">
        <v>0</v>
      </c>
      <c r="R126" s="53"/>
      <c r="S126" s="53">
        <v>0</v>
      </c>
      <c r="T126" s="53"/>
      <c r="U126" s="85">
        <f t="shared" si="4"/>
        <v>9.177</v>
      </c>
      <c r="V126" s="85">
        <f t="shared" si="5"/>
        <v>9.177</v>
      </c>
    </row>
    <row r="127" spans="1:22" s="62" customFormat="1" ht="46.5" customHeight="1">
      <c r="A127" s="220" t="s">
        <v>53</v>
      </c>
      <c r="B127" s="61" t="s">
        <v>222</v>
      </c>
      <c r="C127" s="137" t="s">
        <v>225</v>
      </c>
      <c r="D127" s="202" t="s">
        <v>224</v>
      </c>
      <c r="E127" s="140">
        <v>21012709</v>
      </c>
      <c r="F127" s="205" t="s">
        <v>226</v>
      </c>
      <c r="G127" s="63" t="s">
        <v>220</v>
      </c>
      <c r="H127" s="61" t="s">
        <v>58</v>
      </c>
      <c r="I127" s="242">
        <v>0</v>
      </c>
      <c r="J127" s="53">
        <v>4.246</v>
      </c>
      <c r="K127" s="53">
        <v>0</v>
      </c>
      <c r="L127" s="55" t="s">
        <v>490</v>
      </c>
      <c r="M127" s="53">
        <v>4.246</v>
      </c>
      <c r="N127" s="52" t="s">
        <v>74</v>
      </c>
      <c r="O127" s="53">
        <v>0</v>
      </c>
      <c r="P127" s="53"/>
      <c r="Q127" s="53">
        <v>0</v>
      </c>
      <c r="R127" s="53"/>
      <c r="S127" s="53">
        <v>0</v>
      </c>
      <c r="T127" s="53"/>
      <c r="U127" s="85">
        <f t="shared" si="4"/>
        <v>4.246</v>
      </c>
      <c r="V127" s="85">
        <f t="shared" si="5"/>
        <v>4.246</v>
      </c>
    </row>
    <row r="128" spans="1:22" s="62" customFormat="1" ht="38.25" customHeight="1">
      <c r="A128" s="220" t="s">
        <v>53</v>
      </c>
      <c r="B128" s="61" t="s">
        <v>222</v>
      </c>
      <c r="C128" s="137" t="s">
        <v>495</v>
      </c>
      <c r="D128" s="202" t="s">
        <v>224</v>
      </c>
      <c r="E128" s="140">
        <v>21012709</v>
      </c>
      <c r="F128" s="205" t="s">
        <v>496</v>
      </c>
      <c r="G128" s="63" t="s">
        <v>220</v>
      </c>
      <c r="H128" s="61" t="s">
        <v>58</v>
      </c>
      <c r="I128" s="242">
        <v>0</v>
      </c>
      <c r="J128" s="53">
        <v>46.136</v>
      </c>
      <c r="K128" s="53">
        <v>0</v>
      </c>
      <c r="L128" s="55" t="s">
        <v>497</v>
      </c>
      <c r="M128" s="53">
        <v>46.136</v>
      </c>
      <c r="N128" s="52" t="s">
        <v>74</v>
      </c>
      <c r="O128" s="53">
        <v>0</v>
      </c>
      <c r="P128" s="53"/>
      <c r="Q128" s="53">
        <v>0</v>
      </c>
      <c r="R128" s="53"/>
      <c r="S128" s="53">
        <v>0</v>
      </c>
      <c r="T128" s="53"/>
      <c r="U128" s="85">
        <f>I128+J128+K128</f>
        <v>46.136</v>
      </c>
      <c r="V128" s="85">
        <f>S128+Q128+O128+M128</f>
        <v>46.136</v>
      </c>
    </row>
    <row r="129" spans="1:22" s="62" customFormat="1" ht="28.5" customHeight="1" hidden="1">
      <c r="A129" s="220" t="s">
        <v>53</v>
      </c>
      <c r="B129" s="61" t="s">
        <v>222</v>
      </c>
      <c r="C129" s="137" t="s">
        <v>495</v>
      </c>
      <c r="D129" s="202" t="s">
        <v>224</v>
      </c>
      <c r="E129" s="140">
        <v>21012709</v>
      </c>
      <c r="F129" s="205" t="s">
        <v>496</v>
      </c>
      <c r="G129" s="63" t="s">
        <v>220</v>
      </c>
      <c r="H129" s="61" t="s">
        <v>58</v>
      </c>
      <c r="I129" s="242">
        <v>0</v>
      </c>
      <c r="J129" s="53">
        <v>0</v>
      </c>
      <c r="K129" s="53">
        <v>2.333</v>
      </c>
      <c r="L129" s="55" t="s">
        <v>329</v>
      </c>
      <c r="M129" s="53">
        <v>2.333</v>
      </c>
      <c r="N129" s="52" t="s">
        <v>74</v>
      </c>
      <c r="O129" s="53">
        <v>0</v>
      </c>
      <c r="P129" s="53"/>
      <c r="Q129" s="53">
        <v>0</v>
      </c>
      <c r="R129" s="53"/>
      <c r="S129" s="53">
        <v>0</v>
      </c>
      <c r="T129" s="53"/>
      <c r="U129" s="85">
        <f t="shared" si="4"/>
        <v>2.333</v>
      </c>
      <c r="V129" s="85">
        <f t="shared" si="5"/>
        <v>2.333</v>
      </c>
    </row>
    <row r="130" spans="1:22" s="62" customFormat="1" ht="49.5" customHeight="1" hidden="1">
      <c r="A130" s="220" t="s">
        <v>53</v>
      </c>
      <c r="B130" s="61" t="s">
        <v>222</v>
      </c>
      <c r="C130" s="137" t="s">
        <v>495</v>
      </c>
      <c r="D130" s="202" t="s">
        <v>224</v>
      </c>
      <c r="E130" s="140">
        <v>21012709</v>
      </c>
      <c r="F130" s="205" t="s">
        <v>496</v>
      </c>
      <c r="G130" s="63" t="s">
        <v>220</v>
      </c>
      <c r="H130" s="61" t="s">
        <v>58</v>
      </c>
      <c r="I130" s="242">
        <v>0</v>
      </c>
      <c r="J130" s="53">
        <v>0</v>
      </c>
      <c r="K130" s="53">
        <v>0.369</v>
      </c>
      <c r="L130" s="55" t="s">
        <v>498</v>
      </c>
      <c r="M130" s="53">
        <v>0.369</v>
      </c>
      <c r="N130" s="52" t="s">
        <v>74</v>
      </c>
      <c r="O130" s="52">
        <v>0</v>
      </c>
      <c r="P130" s="53"/>
      <c r="Q130" s="53">
        <v>0</v>
      </c>
      <c r="R130" s="53"/>
      <c r="S130" s="53">
        <v>0</v>
      </c>
      <c r="T130" s="53"/>
      <c r="U130" s="85">
        <f t="shared" si="4"/>
        <v>0.369</v>
      </c>
      <c r="V130" s="85">
        <f t="shared" si="5"/>
        <v>0.369</v>
      </c>
    </row>
    <row r="131" spans="1:22" s="62" customFormat="1" ht="49.5" customHeight="1" hidden="1">
      <c r="A131" s="220" t="s">
        <v>53</v>
      </c>
      <c r="B131" s="61" t="s">
        <v>222</v>
      </c>
      <c r="C131" s="137" t="s">
        <v>495</v>
      </c>
      <c r="D131" s="202" t="s">
        <v>224</v>
      </c>
      <c r="E131" s="140">
        <v>21012709</v>
      </c>
      <c r="F131" s="205" t="s">
        <v>496</v>
      </c>
      <c r="G131" s="63" t="s">
        <v>220</v>
      </c>
      <c r="H131" s="61" t="s">
        <v>58</v>
      </c>
      <c r="I131" s="242">
        <v>0</v>
      </c>
      <c r="J131" s="53">
        <v>0</v>
      </c>
      <c r="K131" s="53">
        <v>0.48</v>
      </c>
      <c r="L131" s="55" t="s">
        <v>626</v>
      </c>
      <c r="M131" s="53">
        <v>0.48</v>
      </c>
      <c r="N131" s="52" t="s">
        <v>74</v>
      </c>
      <c r="O131" s="52">
        <v>0</v>
      </c>
      <c r="P131" s="53"/>
      <c r="Q131" s="53">
        <v>0</v>
      </c>
      <c r="R131" s="53"/>
      <c r="S131" s="53">
        <v>0</v>
      </c>
      <c r="T131" s="53"/>
      <c r="U131" s="85">
        <f t="shared" si="4"/>
        <v>0.48</v>
      </c>
      <c r="V131" s="85">
        <f t="shared" si="5"/>
        <v>0.48</v>
      </c>
    </row>
    <row r="132" spans="1:22" s="62" customFormat="1" ht="39.75" customHeight="1" hidden="1">
      <c r="A132" s="220" t="s">
        <v>53</v>
      </c>
      <c r="B132" s="61" t="s">
        <v>222</v>
      </c>
      <c r="C132" s="137" t="s">
        <v>495</v>
      </c>
      <c r="D132" s="202" t="s">
        <v>224</v>
      </c>
      <c r="E132" s="140">
        <v>21012709</v>
      </c>
      <c r="F132" s="205" t="s">
        <v>496</v>
      </c>
      <c r="G132" s="63" t="s">
        <v>220</v>
      </c>
      <c r="H132" s="61" t="s">
        <v>58</v>
      </c>
      <c r="I132" s="242">
        <v>0</v>
      </c>
      <c r="J132" s="53">
        <v>0</v>
      </c>
      <c r="K132" s="53">
        <v>2.385</v>
      </c>
      <c r="L132" s="55" t="s">
        <v>491</v>
      </c>
      <c r="M132" s="53">
        <v>2.385</v>
      </c>
      <c r="N132" s="52" t="s">
        <v>74</v>
      </c>
      <c r="O132" s="52">
        <v>0</v>
      </c>
      <c r="P132" s="53"/>
      <c r="Q132" s="53">
        <v>0</v>
      </c>
      <c r="R132" s="53"/>
      <c r="S132" s="53">
        <v>0</v>
      </c>
      <c r="T132" s="53"/>
      <c r="U132" s="85">
        <f t="shared" si="4"/>
        <v>2.385</v>
      </c>
      <c r="V132" s="85">
        <f t="shared" si="5"/>
        <v>2.385</v>
      </c>
    </row>
    <row r="133" spans="1:22" s="62" customFormat="1" ht="36" customHeight="1" hidden="1">
      <c r="A133" s="220" t="s">
        <v>53</v>
      </c>
      <c r="B133" s="61" t="s">
        <v>222</v>
      </c>
      <c r="C133" s="137" t="s">
        <v>495</v>
      </c>
      <c r="D133" s="202" t="s">
        <v>224</v>
      </c>
      <c r="E133" s="140">
        <v>21012709</v>
      </c>
      <c r="F133" s="205" t="s">
        <v>496</v>
      </c>
      <c r="G133" s="63" t="s">
        <v>220</v>
      </c>
      <c r="H133" s="61" t="s">
        <v>58</v>
      </c>
      <c r="I133" s="242">
        <v>0</v>
      </c>
      <c r="J133" s="53">
        <v>0</v>
      </c>
      <c r="K133" s="53">
        <v>2.83</v>
      </c>
      <c r="L133" s="55" t="s">
        <v>330</v>
      </c>
      <c r="M133" s="53">
        <v>2.83</v>
      </c>
      <c r="N133" s="52" t="s">
        <v>74</v>
      </c>
      <c r="O133" s="52">
        <v>0</v>
      </c>
      <c r="P133" s="53"/>
      <c r="Q133" s="53">
        <v>0</v>
      </c>
      <c r="R133" s="53"/>
      <c r="S133" s="53">
        <v>0</v>
      </c>
      <c r="T133" s="53"/>
      <c r="U133" s="85">
        <f t="shared" si="4"/>
        <v>2.83</v>
      </c>
      <c r="V133" s="85">
        <f t="shared" si="5"/>
        <v>2.83</v>
      </c>
    </row>
    <row r="134" spans="1:22" s="62" customFormat="1" ht="39" customHeight="1" hidden="1">
      <c r="A134" s="220" t="s">
        <v>53</v>
      </c>
      <c r="B134" s="61" t="s">
        <v>222</v>
      </c>
      <c r="C134" s="137" t="s">
        <v>495</v>
      </c>
      <c r="D134" s="202" t="s">
        <v>224</v>
      </c>
      <c r="E134" s="140">
        <v>21012709</v>
      </c>
      <c r="F134" s="205" t="s">
        <v>496</v>
      </c>
      <c r="G134" s="63" t="s">
        <v>220</v>
      </c>
      <c r="H134" s="61" t="s">
        <v>58</v>
      </c>
      <c r="I134" s="242">
        <v>0</v>
      </c>
      <c r="J134" s="53">
        <v>0</v>
      </c>
      <c r="K134" s="53">
        <v>0.786</v>
      </c>
      <c r="L134" s="137" t="s">
        <v>627</v>
      </c>
      <c r="M134" s="53">
        <v>0.786</v>
      </c>
      <c r="N134" s="52" t="s">
        <v>74</v>
      </c>
      <c r="O134" s="52">
        <v>0</v>
      </c>
      <c r="P134" s="53"/>
      <c r="Q134" s="53">
        <v>0</v>
      </c>
      <c r="R134" s="53"/>
      <c r="S134" s="53">
        <v>0</v>
      </c>
      <c r="T134" s="53"/>
      <c r="U134" s="85">
        <f t="shared" si="4"/>
        <v>0.786</v>
      </c>
      <c r="V134" s="85">
        <f t="shared" si="5"/>
        <v>0.786</v>
      </c>
    </row>
    <row r="135" spans="1:22" s="62" customFormat="1" ht="45.75" customHeight="1" hidden="1">
      <c r="A135" s="220" t="s">
        <v>53</v>
      </c>
      <c r="B135" s="61" t="s">
        <v>222</v>
      </c>
      <c r="C135" s="137" t="s">
        <v>495</v>
      </c>
      <c r="D135" s="202" t="s">
        <v>224</v>
      </c>
      <c r="E135" s="140">
        <v>21012709</v>
      </c>
      <c r="F135" s="205" t="s">
        <v>496</v>
      </c>
      <c r="G135" s="63" t="s">
        <v>220</v>
      </c>
      <c r="H135" s="61" t="s">
        <v>58</v>
      </c>
      <c r="I135" s="242">
        <v>0</v>
      </c>
      <c r="J135" s="53">
        <v>0</v>
      </c>
      <c r="K135" s="53">
        <v>34.245</v>
      </c>
      <c r="L135" s="137" t="s">
        <v>628</v>
      </c>
      <c r="M135" s="53">
        <v>34.245</v>
      </c>
      <c r="N135" s="52" t="s">
        <v>74</v>
      </c>
      <c r="O135" s="52">
        <v>0</v>
      </c>
      <c r="P135" s="53"/>
      <c r="Q135" s="53">
        <v>0</v>
      </c>
      <c r="R135" s="53"/>
      <c r="S135" s="53">
        <v>0</v>
      </c>
      <c r="T135" s="53"/>
      <c r="U135" s="85">
        <f t="shared" si="4"/>
        <v>34.245</v>
      </c>
      <c r="V135" s="85">
        <f t="shared" si="5"/>
        <v>34.245</v>
      </c>
    </row>
    <row r="136" spans="1:22" s="62" customFormat="1" ht="45.75" customHeight="1" hidden="1">
      <c r="A136" s="220" t="s">
        <v>53</v>
      </c>
      <c r="B136" s="61" t="s">
        <v>222</v>
      </c>
      <c r="C136" s="137" t="s">
        <v>495</v>
      </c>
      <c r="D136" s="202" t="s">
        <v>224</v>
      </c>
      <c r="E136" s="140">
        <v>21012709</v>
      </c>
      <c r="F136" s="205" t="s">
        <v>496</v>
      </c>
      <c r="G136" s="63" t="s">
        <v>220</v>
      </c>
      <c r="H136" s="61" t="s">
        <v>58</v>
      </c>
      <c r="I136" s="242">
        <v>0</v>
      </c>
      <c r="J136" s="53">
        <v>0</v>
      </c>
      <c r="K136" s="53">
        <v>0.98</v>
      </c>
      <c r="L136" s="55" t="s">
        <v>494</v>
      </c>
      <c r="M136" s="53">
        <v>0.98</v>
      </c>
      <c r="N136" s="52" t="s">
        <v>74</v>
      </c>
      <c r="O136" s="52">
        <v>0</v>
      </c>
      <c r="P136" s="53"/>
      <c r="Q136" s="53">
        <v>0</v>
      </c>
      <c r="R136" s="53"/>
      <c r="S136" s="53">
        <v>0</v>
      </c>
      <c r="T136" s="53"/>
      <c r="U136" s="85">
        <f>I136+J136+K136</f>
        <v>0.98</v>
      </c>
      <c r="V136" s="85">
        <f>S136+Q136+O136+M136</f>
        <v>0.98</v>
      </c>
    </row>
    <row r="137" spans="1:22" s="62" customFormat="1" ht="47.25" customHeight="1">
      <c r="A137" s="220" t="s">
        <v>53</v>
      </c>
      <c r="B137" s="61" t="s">
        <v>222</v>
      </c>
      <c r="C137" s="137" t="s">
        <v>630</v>
      </c>
      <c r="D137" s="202" t="s">
        <v>224</v>
      </c>
      <c r="E137" s="140">
        <v>21012709</v>
      </c>
      <c r="F137" s="205" t="s">
        <v>631</v>
      </c>
      <c r="G137" s="63" t="s">
        <v>220</v>
      </c>
      <c r="H137" s="61" t="s">
        <v>58</v>
      </c>
      <c r="I137" s="242">
        <v>0</v>
      </c>
      <c r="J137" s="53">
        <v>114.817</v>
      </c>
      <c r="K137" s="53">
        <v>0</v>
      </c>
      <c r="L137" s="55"/>
      <c r="M137" s="53">
        <v>101.859</v>
      </c>
      <c r="N137" s="52" t="s">
        <v>74</v>
      </c>
      <c r="O137" s="52">
        <v>0</v>
      </c>
      <c r="P137" s="53"/>
      <c r="Q137" s="53">
        <v>0</v>
      </c>
      <c r="R137" s="53"/>
      <c r="S137" s="53">
        <v>12.958</v>
      </c>
      <c r="T137" s="53"/>
      <c r="U137" s="85">
        <f>I137+J137+K137</f>
        <v>114.817</v>
      </c>
      <c r="V137" s="85">
        <f>S137+Q137+O137+M137</f>
        <v>114.817</v>
      </c>
    </row>
    <row r="138" spans="1:22" s="62" customFormat="1" ht="47.25" customHeight="1" hidden="1">
      <c r="A138" s="220" t="s">
        <v>53</v>
      </c>
      <c r="B138" s="61" t="s">
        <v>222</v>
      </c>
      <c r="C138" s="137" t="s">
        <v>630</v>
      </c>
      <c r="D138" s="202" t="s">
        <v>224</v>
      </c>
      <c r="E138" s="140">
        <v>21012709</v>
      </c>
      <c r="F138" s="205" t="s">
        <v>631</v>
      </c>
      <c r="G138" s="63" t="s">
        <v>220</v>
      </c>
      <c r="H138" s="61" t="s">
        <v>58</v>
      </c>
      <c r="I138" s="242">
        <v>0</v>
      </c>
      <c r="J138" s="53">
        <v>0</v>
      </c>
      <c r="K138" s="53">
        <v>11.55</v>
      </c>
      <c r="L138" s="55" t="s">
        <v>499</v>
      </c>
      <c r="M138" s="53">
        <v>11.55</v>
      </c>
      <c r="N138" s="52" t="s">
        <v>74</v>
      </c>
      <c r="O138" s="52">
        <v>0</v>
      </c>
      <c r="P138" s="53"/>
      <c r="Q138" s="53">
        <v>0</v>
      </c>
      <c r="R138" s="53"/>
      <c r="S138" s="53">
        <v>0</v>
      </c>
      <c r="T138" s="53"/>
      <c r="U138" s="85">
        <f t="shared" si="4"/>
        <v>11.55</v>
      </c>
      <c r="V138" s="85">
        <f t="shared" si="5"/>
        <v>11.55</v>
      </c>
    </row>
    <row r="139" spans="1:22" s="62" customFormat="1" ht="47.25" customHeight="1" hidden="1">
      <c r="A139" s="220" t="s">
        <v>53</v>
      </c>
      <c r="B139" s="61" t="s">
        <v>222</v>
      </c>
      <c r="C139" s="137" t="s">
        <v>630</v>
      </c>
      <c r="D139" s="202" t="s">
        <v>224</v>
      </c>
      <c r="E139" s="140">
        <v>21012709</v>
      </c>
      <c r="F139" s="205" t="s">
        <v>631</v>
      </c>
      <c r="G139" s="63" t="s">
        <v>220</v>
      </c>
      <c r="H139" s="61" t="s">
        <v>58</v>
      </c>
      <c r="I139" s="242">
        <v>0</v>
      </c>
      <c r="J139" s="53">
        <v>0</v>
      </c>
      <c r="K139" s="53">
        <v>8.394</v>
      </c>
      <c r="L139" s="55" t="s">
        <v>492</v>
      </c>
      <c r="M139" s="53">
        <v>8.394</v>
      </c>
      <c r="N139" s="52" t="s">
        <v>74</v>
      </c>
      <c r="O139" s="52">
        <v>0</v>
      </c>
      <c r="P139" s="53"/>
      <c r="Q139" s="53">
        <v>0</v>
      </c>
      <c r="R139" s="53"/>
      <c r="S139" s="53">
        <v>0</v>
      </c>
      <c r="T139" s="53"/>
      <c r="U139" s="85">
        <f aca="true" t="shared" si="6" ref="U139:U166">I139+J139+K139</f>
        <v>8.394</v>
      </c>
      <c r="V139" s="85">
        <f aca="true" t="shared" si="7" ref="V139:V166">S139+Q139+O139+M139</f>
        <v>8.394</v>
      </c>
    </row>
    <row r="140" spans="1:22" s="62" customFormat="1" ht="47.25" customHeight="1" hidden="1">
      <c r="A140" s="220" t="s">
        <v>53</v>
      </c>
      <c r="B140" s="61" t="s">
        <v>222</v>
      </c>
      <c r="C140" s="137" t="s">
        <v>630</v>
      </c>
      <c r="D140" s="202" t="s">
        <v>224</v>
      </c>
      <c r="E140" s="140">
        <v>21012709</v>
      </c>
      <c r="F140" s="205" t="s">
        <v>631</v>
      </c>
      <c r="G140" s="63" t="s">
        <v>220</v>
      </c>
      <c r="H140" s="61" t="s">
        <v>58</v>
      </c>
      <c r="I140" s="242">
        <v>0</v>
      </c>
      <c r="J140" s="53">
        <v>0</v>
      </c>
      <c r="K140" s="53">
        <v>7.497</v>
      </c>
      <c r="L140" s="55" t="s">
        <v>493</v>
      </c>
      <c r="M140" s="53">
        <v>7.497</v>
      </c>
      <c r="N140" s="52" t="s">
        <v>74</v>
      </c>
      <c r="O140" s="52">
        <v>0</v>
      </c>
      <c r="P140" s="53"/>
      <c r="Q140" s="53">
        <v>0</v>
      </c>
      <c r="R140" s="53"/>
      <c r="S140" s="53">
        <v>0</v>
      </c>
      <c r="T140" s="53"/>
      <c r="U140" s="85">
        <f t="shared" si="6"/>
        <v>7.497</v>
      </c>
      <c r="V140" s="85">
        <f t="shared" si="7"/>
        <v>7.497</v>
      </c>
    </row>
    <row r="141" spans="1:22" s="62" customFormat="1" ht="47.25" customHeight="1" hidden="1">
      <c r="A141" s="220" t="s">
        <v>53</v>
      </c>
      <c r="B141" s="61" t="s">
        <v>222</v>
      </c>
      <c r="C141" s="137" t="s">
        <v>630</v>
      </c>
      <c r="D141" s="202" t="s">
        <v>224</v>
      </c>
      <c r="E141" s="140">
        <v>21012709</v>
      </c>
      <c r="F141" s="205" t="s">
        <v>631</v>
      </c>
      <c r="G141" s="63" t="s">
        <v>220</v>
      </c>
      <c r="H141" s="61" t="s">
        <v>58</v>
      </c>
      <c r="I141" s="242">
        <v>0</v>
      </c>
      <c r="J141" s="53">
        <v>0</v>
      </c>
      <c r="K141" s="53">
        <v>0.08</v>
      </c>
      <c r="L141" s="55" t="s">
        <v>633</v>
      </c>
      <c r="M141" s="53">
        <v>0.08</v>
      </c>
      <c r="N141" s="52" t="s">
        <v>74</v>
      </c>
      <c r="O141" s="52">
        <v>0</v>
      </c>
      <c r="P141" s="53"/>
      <c r="Q141" s="53">
        <v>0</v>
      </c>
      <c r="R141" s="53"/>
      <c r="S141" s="53">
        <v>0</v>
      </c>
      <c r="T141" s="53"/>
      <c r="U141" s="85">
        <f t="shared" si="6"/>
        <v>0.08</v>
      </c>
      <c r="V141" s="85">
        <f t="shared" si="7"/>
        <v>0.08</v>
      </c>
    </row>
    <row r="142" spans="1:22" s="62" customFormat="1" ht="47.25" customHeight="1" hidden="1">
      <c r="A142" s="220" t="s">
        <v>53</v>
      </c>
      <c r="B142" s="61" t="s">
        <v>222</v>
      </c>
      <c r="C142" s="137" t="s">
        <v>630</v>
      </c>
      <c r="D142" s="202" t="s">
        <v>224</v>
      </c>
      <c r="E142" s="140">
        <v>21012709</v>
      </c>
      <c r="F142" s="205" t="s">
        <v>631</v>
      </c>
      <c r="G142" s="63" t="s">
        <v>220</v>
      </c>
      <c r="H142" s="61" t="s">
        <v>58</v>
      </c>
      <c r="I142" s="242">
        <v>0</v>
      </c>
      <c r="J142" s="53">
        <v>0</v>
      </c>
      <c r="K142" s="53">
        <v>0.934</v>
      </c>
      <c r="L142" s="55" t="s">
        <v>634</v>
      </c>
      <c r="M142" s="53">
        <v>0.934</v>
      </c>
      <c r="N142" s="52" t="s">
        <v>74</v>
      </c>
      <c r="O142" s="52">
        <v>0</v>
      </c>
      <c r="P142" s="53"/>
      <c r="Q142" s="53">
        <v>0</v>
      </c>
      <c r="R142" s="53"/>
      <c r="S142" s="53">
        <v>0</v>
      </c>
      <c r="T142" s="53"/>
      <c r="U142" s="85">
        <f t="shared" si="6"/>
        <v>0.934</v>
      </c>
      <c r="V142" s="85">
        <f t="shared" si="7"/>
        <v>0.934</v>
      </c>
    </row>
    <row r="143" spans="1:22" s="62" customFormat="1" ht="47.25" customHeight="1" hidden="1">
      <c r="A143" s="220" t="s">
        <v>53</v>
      </c>
      <c r="B143" s="61" t="s">
        <v>222</v>
      </c>
      <c r="C143" s="137" t="s">
        <v>630</v>
      </c>
      <c r="D143" s="202" t="s">
        <v>224</v>
      </c>
      <c r="E143" s="140">
        <v>21012709</v>
      </c>
      <c r="F143" s="205" t="s">
        <v>631</v>
      </c>
      <c r="G143" s="63" t="s">
        <v>220</v>
      </c>
      <c r="H143" s="61" t="s">
        <v>58</v>
      </c>
      <c r="I143" s="242">
        <v>0</v>
      </c>
      <c r="J143" s="53">
        <v>0</v>
      </c>
      <c r="K143" s="53">
        <v>0.809</v>
      </c>
      <c r="L143" s="55" t="s">
        <v>503</v>
      </c>
      <c r="M143" s="53">
        <v>0.809</v>
      </c>
      <c r="N143" s="52" t="s">
        <v>74</v>
      </c>
      <c r="O143" s="52">
        <v>0</v>
      </c>
      <c r="P143" s="53"/>
      <c r="Q143" s="53">
        <v>0</v>
      </c>
      <c r="R143" s="53"/>
      <c r="S143" s="53">
        <v>0</v>
      </c>
      <c r="T143" s="53"/>
      <c r="U143" s="85">
        <f t="shared" si="6"/>
        <v>0.809</v>
      </c>
      <c r="V143" s="85">
        <f t="shared" si="7"/>
        <v>0.809</v>
      </c>
    </row>
    <row r="144" spans="1:22" s="62" customFormat="1" ht="47.25" customHeight="1" hidden="1">
      <c r="A144" s="220" t="s">
        <v>53</v>
      </c>
      <c r="B144" s="61" t="s">
        <v>222</v>
      </c>
      <c r="C144" s="137" t="s">
        <v>630</v>
      </c>
      <c r="D144" s="202" t="s">
        <v>224</v>
      </c>
      <c r="E144" s="140">
        <v>21012709</v>
      </c>
      <c r="F144" s="205" t="s">
        <v>631</v>
      </c>
      <c r="G144" s="63" t="s">
        <v>220</v>
      </c>
      <c r="H144" s="61" t="s">
        <v>58</v>
      </c>
      <c r="I144" s="242">
        <v>0</v>
      </c>
      <c r="J144" s="53">
        <v>0</v>
      </c>
      <c r="K144" s="53">
        <v>0.236</v>
      </c>
      <c r="L144" s="55" t="s">
        <v>635</v>
      </c>
      <c r="M144" s="53">
        <v>0.236</v>
      </c>
      <c r="N144" s="52" t="s">
        <v>74</v>
      </c>
      <c r="O144" s="52">
        <v>0</v>
      </c>
      <c r="P144" s="53"/>
      <c r="Q144" s="53">
        <v>0</v>
      </c>
      <c r="R144" s="53"/>
      <c r="S144" s="53">
        <v>0</v>
      </c>
      <c r="T144" s="53"/>
      <c r="U144" s="85">
        <f t="shared" si="6"/>
        <v>0.236</v>
      </c>
      <c r="V144" s="85">
        <f t="shared" si="7"/>
        <v>0.236</v>
      </c>
    </row>
    <row r="145" spans="1:22" s="62" customFormat="1" ht="47.25" customHeight="1" hidden="1">
      <c r="A145" s="220" t="s">
        <v>53</v>
      </c>
      <c r="B145" s="61" t="s">
        <v>222</v>
      </c>
      <c r="C145" s="137" t="s">
        <v>630</v>
      </c>
      <c r="D145" s="202" t="s">
        <v>224</v>
      </c>
      <c r="E145" s="140">
        <v>21012709</v>
      </c>
      <c r="F145" s="205" t="s">
        <v>631</v>
      </c>
      <c r="G145" s="63" t="s">
        <v>220</v>
      </c>
      <c r="H145" s="61" t="s">
        <v>58</v>
      </c>
      <c r="I145" s="242">
        <v>0</v>
      </c>
      <c r="J145" s="53">
        <v>0</v>
      </c>
      <c r="K145" s="53">
        <v>14.563</v>
      </c>
      <c r="L145" s="55" t="s">
        <v>502</v>
      </c>
      <c r="M145" s="53">
        <v>14.563</v>
      </c>
      <c r="N145" s="52" t="s">
        <v>74</v>
      </c>
      <c r="O145" s="52">
        <v>0</v>
      </c>
      <c r="P145" s="53"/>
      <c r="Q145" s="53">
        <v>0</v>
      </c>
      <c r="R145" s="53"/>
      <c r="S145" s="53">
        <v>0</v>
      </c>
      <c r="T145" s="53"/>
      <c r="U145" s="85">
        <f t="shared" si="6"/>
        <v>14.563</v>
      </c>
      <c r="V145" s="85">
        <f t="shared" si="7"/>
        <v>14.563</v>
      </c>
    </row>
    <row r="146" spans="1:22" s="62" customFormat="1" ht="47.25" customHeight="1" hidden="1">
      <c r="A146" s="220" t="s">
        <v>53</v>
      </c>
      <c r="B146" s="61" t="s">
        <v>222</v>
      </c>
      <c r="C146" s="137" t="s">
        <v>630</v>
      </c>
      <c r="D146" s="202" t="s">
        <v>224</v>
      </c>
      <c r="E146" s="140">
        <v>21012709</v>
      </c>
      <c r="F146" s="205" t="s">
        <v>631</v>
      </c>
      <c r="G146" s="63" t="s">
        <v>220</v>
      </c>
      <c r="H146" s="61" t="s">
        <v>58</v>
      </c>
      <c r="I146" s="242">
        <v>0</v>
      </c>
      <c r="J146" s="53">
        <v>0</v>
      </c>
      <c r="K146" s="53">
        <v>10.97</v>
      </c>
      <c r="L146" s="55" t="s">
        <v>500</v>
      </c>
      <c r="M146" s="53">
        <v>10.97</v>
      </c>
      <c r="N146" s="52" t="s">
        <v>74</v>
      </c>
      <c r="O146" s="52">
        <v>0</v>
      </c>
      <c r="P146" s="53"/>
      <c r="Q146" s="53">
        <v>0</v>
      </c>
      <c r="R146" s="53"/>
      <c r="S146" s="53">
        <v>0</v>
      </c>
      <c r="T146" s="53"/>
      <c r="U146" s="85">
        <f t="shared" si="6"/>
        <v>10.97</v>
      </c>
      <c r="V146" s="85">
        <f t="shared" si="7"/>
        <v>10.97</v>
      </c>
    </row>
    <row r="147" spans="1:22" s="62" customFormat="1" ht="47.25" customHeight="1" hidden="1">
      <c r="A147" s="220" t="s">
        <v>53</v>
      </c>
      <c r="B147" s="61" t="s">
        <v>222</v>
      </c>
      <c r="C147" s="137" t="s">
        <v>630</v>
      </c>
      <c r="D147" s="202" t="s">
        <v>224</v>
      </c>
      <c r="E147" s="140">
        <v>21012709</v>
      </c>
      <c r="F147" s="205" t="s">
        <v>631</v>
      </c>
      <c r="G147" s="63" t="s">
        <v>220</v>
      </c>
      <c r="H147" s="61" t="s">
        <v>58</v>
      </c>
      <c r="I147" s="242">
        <v>0</v>
      </c>
      <c r="J147" s="53">
        <v>0</v>
      </c>
      <c r="K147" s="53">
        <v>11.772</v>
      </c>
      <c r="L147" s="55" t="s">
        <v>329</v>
      </c>
      <c r="M147" s="53">
        <v>11.772</v>
      </c>
      <c r="N147" s="52" t="s">
        <v>74</v>
      </c>
      <c r="O147" s="52">
        <v>0</v>
      </c>
      <c r="P147" s="53"/>
      <c r="Q147" s="53">
        <v>0</v>
      </c>
      <c r="R147" s="53"/>
      <c r="S147" s="53">
        <v>0</v>
      </c>
      <c r="T147" s="53"/>
      <c r="U147" s="85">
        <f t="shared" si="6"/>
        <v>11.772</v>
      </c>
      <c r="V147" s="85">
        <f t="shared" si="7"/>
        <v>11.772</v>
      </c>
    </row>
    <row r="148" spans="1:22" s="62" customFormat="1" ht="47.25" customHeight="1" hidden="1">
      <c r="A148" s="220" t="s">
        <v>53</v>
      </c>
      <c r="B148" s="61" t="s">
        <v>222</v>
      </c>
      <c r="C148" s="137" t="s">
        <v>630</v>
      </c>
      <c r="D148" s="202" t="s">
        <v>224</v>
      </c>
      <c r="E148" s="140">
        <v>21012709</v>
      </c>
      <c r="F148" s="205" t="s">
        <v>631</v>
      </c>
      <c r="G148" s="63" t="s">
        <v>220</v>
      </c>
      <c r="H148" s="61" t="s">
        <v>58</v>
      </c>
      <c r="I148" s="242">
        <v>0</v>
      </c>
      <c r="J148" s="53">
        <v>0</v>
      </c>
      <c r="K148" s="53">
        <v>1.69</v>
      </c>
      <c r="L148" s="55" t="s">
        <v>538</v>
      </c>
      <c r="M148" s="53">
        <v>1.69</v>
      </c>
      <c r="N148" s="52" t="s">
        <v>74</v>
      </c>
      <c r="O148" s="52">
        <v>0</v>
      </c>
      <c r="P148" s="53"/>
      <c r="Q148" s="53">
        <v>0</v>
      </c>
      <c r="R148" s="53"/>
      <c r="S148" s="53">
        <v>0</v>
      </c>
      <c r="T148" s="53"/>
      <c r="U148" s="85">
        <f t="shared" si="6"/>
        <v>1.69</v>
      </c>
      <c r="V148" s="85">
        <f t="shared" si="7"/>
        <v>1.69</v>
      </c>
    </row>
    <row r="149" spans="1:22" s="62" customFormat="1" ht="45.75" customHeight="1" hidden="1">
      <c r="A149" s="220" t="s">
        <v>53</v>
      </c>
      <c r="B149" s="61" t="s">
        <v>222</v>
      </c>
      <c r="C149" s="137" t="s">
        <v>495</v>
      </c>
      <c r="D149" s="202" t="s">
        <v>224</v>
      </c>
      <c r="E149" s="140">
        <v>21012709</v>
      </c>
      <c r="F149" s="205" t="s">
        <v>496</v>
      </c>
      <c r="G149" s="63" t="s">
        <v>220</v>
      </c>
      <c r="H149" s="61" t="s">
        <v>58</v>
      </c>
      <c r="I149" s="242">
        <v>0</v>
      </c>
      <c r="J149" s="53">
        <v>0</v>
      </c>
      <c r="K149" s="53">
        <v>1.452</v>
      </c>
      <c r="L149" s="55" t="s">
        <v>629</v>
      </c>
      <c r="M149" s="53">
        <v>1.452</v>
      </c>
      <c r="N149" s="52" t="s">
        <v>74</v>
      </c>
      <c r="O149" s="52">
        <v>0</v>
      </c>
      <c r="P149" s="53"/>
      <c r="Q149" s="53">
        <v>0</v>
      </c>
      <c r="R149" s="53"/>
      <c r="S149" s="53">
        <v>0</v>
      </c>
      <c r="T149" s="53"/>
      <c r="U149" s="85">
        <f t="shared" si="6"/>
        <v>1.452</v>
      </c>
      <c r="V149" s="85">
        <f t="shared" si="7"/>
        <v>1.452</v>
      </c>
    </row>
    <row r="150" spans="1:22" s="62" customFormat="1" ht="45.75" customHeight="1" hidden="1">
      <c r="A150" s="220" t="s">
        <v>53</v>
      </c>
      <c r="B150" s="61" t="s">
        <v>222</v>
      </c>
      <c r="C150" s="137" t="s">
        <v>495</v>
      </c>
      <c r="D150" s="202" t="s">
        <v>224</v>
      </c>
      <c r="E150" s="140">
        <v>21012709</v>
      </c>
      <c r="F150" s="205" t="s">
        <v>496</v>
      </c>
      <c r="G150" s="63" t="s">
        <v>220</v>
      </c>
      <c r="H150" s="61" t="s">
        <v>58</v>
      </c>
      <c r="I150" s="242">
        <v>0</v>
      </c>
      <c r="J150" s="53">
        <v>0</v>
      </c>
      <c r="K150" s="53">
        <v>10.377</v>
      </c>
      <c r="L150" s="55" t="s">
        <v>501</v>
      </c>
      <c r="M150" s="53">
        <v>10.377</v>
      </c>
      <c r="N150" s="52" t="s">
        <v>74</v>
      </c>
      <c r="O150" s="52">
        <v>0</v>
      </c>
      <c r="P150" s="53"/>
      <c r="Q150" s="53">
        <v>0</v>
      </c>
      <c r="R150" s="53"/>
      <c r="S150" s="53">
        <v>0</v>
      </c>
      <c r="T150" s="53"/>
      <c r="U150" s="85">
        <f t="shared" si="6"/>
        <v>10.377</v>
      </c>
      <c r="V150" s="85">
        <f t="shared" si="7"/>
        <v>10.377</v>
      </c>
    </row>
    <row r="151" spans="1:22" s="62" customFormat="1" ht="45.75" customHeight="1" hidden="1">
      <c r="A151" s="220" t="s">
        <v>53</v>
      </c>
      <c r="B151" s="61" t="s">
        <v>222</v>
      </c>
      <c r="C151" s="137" t="s">
        <v>495</v>
      </c>
      <c r="D151" s="202" t="s">
        <v>224</v>
      </c>
      <c r="E151" s="140">
        <v>21012709</v>
      </c>
      <c r="F151" s="205" t="s">
        <v>496</v>
      </c>
      <c r="G151" s="63" t="s">
        <v>220</v>
      </c>
      <c r="H151" s="61" t="s">
        <v>58</v>
      </c>
      <c r="I151" s="242">
        <v>0</v>
      </c>
      <c r="J151" s="53">
        <v>0</v>
      </c>
      <c r="K151" s="53">
        <v>1.349</v>
      </c>
      <c r="L151" s="55" t="s">
        <v>502</v>
      </c>
      <c r="M151" s="53">
        <v>1.349</v>
      </c>
      <c r="N151" s="52" t="s">
        <v>74</v>
      </c>
      <c r="O151" s="52">
        <v>0</v>
      </c>
      <c r="P151" s="53"/>
      <c r="Q151" s="53">
        <v>0</v>
      </c>
      <c r="R151" s="53"/>
      <c r="S151" s="53">
        <v>0</v>
      </c>
      <c r="T151" s="53"/>
      <c r="U151" s="85">
        <f t="shared" si="6"/>
        <v>1.349</v>
      </c>
      <c r="V151" s="85">
        <f t="shared" si="7"/>
        <v>1.349</v>
      </c>
    </row>
    <row r="152" spans="1:22" s="62" customFormat="1" ht="45.75" customHeight="1" hidden="1">
      <c r="A152" s="220" t="s">
        <v>53</v>
      </c>
      <c r="B152" s="61" t="s">
        <v>222</v>
      </c>
      <c r="C152" s="137" t="s">
        <v>495</v>
      </c>
      <c r="D152" s="202" t="s">
        <v>224</v>
      </c>
      <c r="E152" s="140">
        <v>21012709</v>
      </c>
      <c r="F152" s="205" t="s">
        <v>496</v>
      </c>
      <c r="G152" s="63" t="s">
        <v>220</v>
      </c>
      <c r="H152" s="61" t="s">
        <v>58</v>
      </c>
      <c r="I152" s="242">
        <v>0</v>
      </c>
      <c r="J152" s="53">
        <v>0</v>
      </c>
      <c r="K152" s="53">
        <v>0.065</v>
      </c>
      <c r="L152" s="55" t="s">
        <v>347</v>
      </c>
      <c r="M152" s="53">
        <v>0.065</v>
      </c>
      <c r="N152" s="52" t="s">
        <v>74</v>
      </c>
      <c r="O152" s="52">
        <v>0</v>
      </c>
      <c r="P152" s="53"/>
      <c r="Q152" s="53">
        <v>0</v>
      </c>
      <c r="R152" s="53"/>
      <c r="S152" s="53">
        <v>0</v>
      </c>
      <c r="T152" s="53"/>
      <c r="U152" s="85">
        <f t="shared" si="6"/>
        <v>0.065</v>
      </c>
      <c r="V152" s="85">
        <f t="shared" si="7"/>
        <v>0.065</v>
      </c>
    </row>
    <row r="153" spans="1:22" s="62" customFormat="1" ht="45.75" customHeight="1" hidden="1">
      <c r="A153" s="220" t="s">
        <v>53</v>
      </c>
      <c r="B153" s="61" t="s">
        <v>222</v>
      </c>
      <c r="C153" s="137" t="s">
        <v>495</v>
      </c>
      <c r="D153" s="202" t="s">
        <v>224</v>
      </c>
      <c r="E153" s="140">
        <v>21012709</v>
      </c>
      <c r="F153" s="205" t="s">
        <v>496</v>
      </c>
      <c r="G153" s="63" t="s">
        <v>220</v>
      </c>
      <c r="H153" s="61" t="s">
        <v>58</v>
      </c>
      <c r="I153" s="242">
        <v>0</v>
      </c>
      <c r="J153" s="53">
        <v>0</v>
      </c>
      <c r="K153" s="53">
        <v>0.12</v>
      </c>
      <c r="L153" s="55" t="s">
        <v>503</v>
      </c>
      <c r="M153" s="53">
        <v>0.12</v>
      </c>
      <c r="N153" s="52" t="s">
        <v>74</v>
      </c>
      <c r="O153" s="52">
        <v>0</v>
      </c>
      <c r="P153" s="53"/>
      <c r="Q153" s="53">
        <v>0</v>
      </c>
      <c r="R153" s="53"/>
      <c r="S153" s="53">
        <v>0</v>
      </c>
      <c r="T153" s="53"/>
      <c r="U153" s="85">
        <f t="shared" si="6"/>
        <v>0.12</v>
      </c>
      <c r="V153" s="85">
        <f t="shared" si="7"/>
        <v>0.12</v>
      </c>
    </row>
    <row r="154" spans="1:22" s="62" customFormat="1" ht="47.25" customHeight="1" hidden="1">
      <c r="A154" s="220" t="s">
        <v>53</v>
      </c>
      <c r="B154" s="61" t="s">
        <v>222</v>
      </c>
      <c r="C154" s="137" t="s">
        <v>630</v>
      </c>
      <c r="D154" s="202" t="s">
        <v>224</v>
      </c>
      <c r="E154" s="140">
        <v>21012709</v>
      </c>
      <c r="F154" s="205" t="s">
        <v>631</v>
      </c>
      <c r="G154" s="63" t="s">
        <v>220</v>
      </c>
      <c r="H154" s="61" t="s">
        <v>58</v>
      </c>
      <c r="I154" s="242">
        <v>0</v>
      </c>
      <c r="J154" s="53">
        <v>0</v>
      </c>
      <c r="K154" s="53">
        <v>15.607</v>
      </c>
      <c r="L154" s="55" t="s">
        <v>491</v>
      </c>
      <c r="M154" s="53">
        <v>15.607</v>
      </c>
      <c r="N154" s="52" t="s">
        <v>74</v>
      </c>
      <c r="O154" s="52">
        <v>0</v>
      </c>
      <c r="P154" s="53"/>
      <c r="Q154" s="53">
        <v>0</v>
      </c>
      <c r="R154" s="53"/>
      <c r="S154" s="53">
        <v>0</v>
      </c>
      <c r="T154" s="53"/>
      <c r="U154" s="85">
        <f t="shared" si="6"/>
        <v>15.607</v>
      </c>
      <c r="V154" s="85">
        <f t="shared" si="7"/>
        <v>15.607</v>
      </c>
    </row>
    <row r="155" spans="1:22" s="62" customFormat="1" ht="47.25" customHeight="1" hidden="1">
      <c r="A155" s="220" t="s">
        <v>53</v>
      </c>
      <c r="B155" s="61" t="s">
        <v>222</v>
      </c>
      <c r="C155" s="137" t="s">
        <v>630</v>
      </c>
      <c r="D155" s="202" t="s">
        <v>224</v>
      </c>
      <c r="E155" s="140">
        <v>21012709</v>
      </c>
      <c r="F155" s="205" t="s">
        <v>631</v>
      </c>
      <c r="G155" s="63" t="s">
        <v>220</v>
      </c>
      <c r="H155" s="61" t="s">
        <v>58</v>
      </c>
      <c r="I155" s="242">
        <v>0</v>
      </c>
      <c r="J155" s="53">
        <v>0</v>
      </c>
      <c r="K155" s="53">
        <v>1.893</v>
      </c>
      <c r="L155" s="55" t="s">
        <v>632</v>
      </c>
      <c r="M155" s="53">
        <v>1.893</v>
      </c>
      <c r="N155" s="52" t="s">
        <v>74</v>
      </c>
      <c r="O155" s="52">
        <v>0</v>
      </c>
      <c r="P155" s="53"/>
      <c r="Q155" s="53">
        <v>0</v>
      </c>
      <c r="R155" s="53"/>
      <c r="S155" s="53">
        <v>0</v>
      </c>
      <c r="T155" s="53"/>
      <c r="U155" s="85">
        <f t="shared" si="6"/>
        <v>1.893</v>
      </c>
      <c r="V155" s="85">
        <f t="shared" si="7"/>
        <v>1.893</v>
      </c>
    </row>
    <row r="156" spans="1:22" s="62" customFormat="1" ht="47.25" customHeight="1" hidden="1">
      <c r="A156" s="220" t="s">
        <v>53</v>
      </c>
      <c r="B156" s="61" t="s">
        <v>222</v>
      </c>
      <c r="C156" s="137" t="s">
        <v>630</v>
      </c>
      <c r="D156" s="202" t="s">
        <v>224</v>
      </c>
      <c r="E156" s="140">
        <v>21012709</v>
      </c>
      <c r="F156" s="205" t="s">
        <v>631</v>
      </c>
      <c r="G156" s="63" t="s">
        <v>220</v>
      </c>
      <c r="H156" s="61" t="s">
        <v>58</v>
      </c>
      <c r="I156" s="242">
        <v>0</v>
      </c>
      <c r="J156" s="53">
        <v>0</v>
      </c>
      <c r="K156" s="53">
        <v>0.112</v>
      </c>
      <c r="L156" s="55" t="s">
        <v>636</v>
      </c>
      <c r="M156" s="53">
        <v>0.112</v>
      </c>
      <c r="N156" s="52" t="s">
        <v>74</v>
      </c>
      <c r="O156" s="52">
        <v>0</v>
      </c>
      <c r="P156" s="53"/>
      <c r="Q156" s="53">
        <v>0</v>
      </c>
      <c r="R156" s="53"/>
      <c r="S156" s="53">
        <v>0</v>
      </c>
      <c r="T156" s="53"/>
      <c r="U156" s="85">
        <f t="shared" si="6"/>
        <v>0.112</v>
      </c>
      <c r="V156" s="85">
        <f t="shared" si="7"/>
        <v>0.112</v>
      </c>
    </row>
    <row r="157" spans="1:22" s="62" customFormat="1" ht="47.25" customHeight="1" hidden="1">
      <c r="A157" s="220" t="s">
        <v>53</v>
      </c>
      <c r="B157" s="61" t="s">
        <v>222</v>
      </c>
      <c r="C157" s="137" t="s">
        <v>630</v>
      </c>
      <c r="D157" s="202" t="s">
        <v>224</v>
      </c>
      <c r="E157" s="140">
        <v>21012709</v>
      </c>
      <c r="F157" s="205" t="s">
        <v>631</v>
      </c>
      <c r="G157" s="63" t="s">
        <v>220</v>
      </c>
      <c r="H157" s="61" t="s">
        <v>58</v>
      </c>
      <c r="I157" s="242">
        <v>0</v>
      </c>
      <c r="J157" s="53">
        <v>0</v>
      </c>
      <c r="K157" s="53">
        <v>4.835</v>
      </c>
      <c r="L157" s="55" t="s">
        <v>637</v>
      </c>
      <c r="M157" s="53">
        <v>4.835</v>
      </c>
      <c r="N157" s="52" t="s">
        <v>74</v>
      </c>
      <c r="O157" s="52">
        <v>0</v>
      </c>
      <c r="P157" s="53"/>
      <c r="Q157" s="53">
        <v>0</v>
      </c>
      <c r="R157" s="53"/>
      <c r="S157" s="53">
        <v>0</v>
      </c>
      <c r="T157" s="53"/>
      <c r="U157" s="85">
        <f t="shared" si="6"/>
        <v>4.835</v>
      </c>
      <c r="V157" s="85">
        <f t="shared" si="7"/>
        <v>4.835</v>
      </c>
    </row>
    <row r="158" spans="1:22" s="62" customFormat="1" ht="47.25" customHeight="1" hidden="1">
      <c r="A158" s="220" t="s">
        <v>53</v>
      </c>
      <c r="B158" s="61" t="s">
        <v>222</v>
      </c>
      <c r="C158" s="137" t="s">
        <v>630</v>
      </c>
      <c r="D158" s="202" t="s">
        <v>224</v>
      </c>
      <c r="E158" s="140">
        <v>21012709</v>
      </c>
      <c r="F158" s="205" t="s">
        <v>631</v>
      </c>
      <c r="G158" s="63" t="s">
        <v>220</v>
      </c>
      <c r="H158" s="61" t="s">
        <v>58</v>
      </c>
      <c r="I158" s="242">
        <v>0</v>
      </c>
      <c r="J158" s="53">
        <v>0</v>
      </c>
      <c r="K158" s="53">
        <v>5.133</v>
      </c>
      <c r="L158" s="55" t="s">
        <v>638</v>
      </c>
      <c r="M158" s="53">
        <v>5.133</v>
      </c>
      <c r="N158" s="52" t="s">
        <v>74</v>
      </c>
      <c r="O158" s="52">
        <v>0</v>
      </c>
      <c r="P158" s="53"/>
      <c r="Q158" s="53">
        <v>0</v>
      </c>
      <c r="R158" s="53"/>
      <c r="S158" s="53">
        <v>0</v>
      </c>
      <c r="T158" s="53"/>
      <c r="U158" s="85">
        <f t="shared" si="6"/>
        <v>5.133</v>
      </c>
      <c r="V158" s="85">
        <f t="shared" si="7"/>
        <v>5.133</v>
      </c>
    </row>
    <row r="159" spans="1:22" s="62" customFormat="1" ht="47.25" customHeight="1" hidden="1">
      <c r="A159" s="220" t="s">
        <v>53</v>
      </c>
      <c r="B159" s="61" t="s">
        <v>222</v>
      </c>
      <c r="C159" s="137" t="s">
        <v>630</v>
      </c>
      <c r="D159" s="202" t="s">
        <v>224</v>
      </c>
      <c r="E159" s="140">
        <v>21012709</v>
      </c>
      <c r="F159" s="205" t="s">
        <v>631</v>
      </c>
      <c r="G159" s="63" t="s">
        <v>220</v>
      </c>
      <c r="H159" s="61" t="s">
        <v>58</v>
      </c>
      <c r="I159" s="242">
        <v>0</v>
      </c>
      <c r="J159" s="53">
        <v>0</v>
      </c>
      <c r="K159" s="53">
        <v>24.441</v>
      </c>
      <c r="L159" s="137" t="s">
        <v>628</v>
      </c>
      <c r="M159" s="53">
        <v>24.441</v>
      </c>
      <c r="N159" s="52" t="s">
        <v>74</v>
      </c>
      <c r="O159" s="52">
        <v>0</v>
      </c>
      <c r="P159" s="53"/>
      <c r="Q159" s="53">
        <v>0</v>
      </c>
      <c r="R159" s="53"/>
      <c r="S159" s="53">
        <v>0</v>
      </c>
      <c r="T159" s="53"/>
      <c r="U159" s="85">
        <f t="shared" si="6"/>
        <v>24.441</v>
      </c>
      <c r="V159" s="85">
        <f t="shared" si="7"/>
        <v>24.441</v>
      </c>
    </row>
    <row r="160" spans="1:22" s="62" customFormat="1" ht="47.25" customHeight="1" hidden="1">
      <c r="A160" s="220" t="s">
        <v>53</v>
      </c>
      <c r="B160" s="61" t="s">
        <v>222</v>
      </c>
      <c r="C160" s="137" t="s">
        <v>630</v>
      </c>
      <c r="D160" s="202" t="s">
        <v>224</v>
      </c>
      <c r="E160" s="140">
        <v>21012709</v>
      </c>
      <c r="F160" s="205" t="s">
        <v>631</v>
      </c>
      <c r="G160" s="63" t="s">
        <v>220</v>
      </c>
      <c r="H160" s="61" t="s">
        <v>58</v>
      </c>
      <c r="I160" s="242">
        <v>0</v>
      </c>
      <c r="J160" s="53">
        <v>0</v>
      </c>
      <c r="K160" s="53">
        <v>31.792</v>
      </c>
      <c r="L160" s="55" t="s">
        <v>330</v>
      </c>
      <c r="M160" s="53">
        <v>31.792</v>
      </c>
      <c r="N160" s="52" t="s">
        <v>74</v>
      </c>
      <c r="O160" s="52">
        <v>0</v>
      </c>
      <c r="P160" s="53"/>
      <c r="Q160" s="53">
        <v>0</v>
      </c>
      <c r="R160" s="53"/>
      <c r="S160" s="53">
        <v>0</v>
      </c>
      <c r="T160" s="53"/>
      <c r="U160" s="85">
        <f t="shared" si="6"/>
        <v>31.792</v>
      </c>
      <c r="V160" s="85">
        <f t="shared" si="7"/>
        <v>31.792</v>
      </c>
    </row>
    <row r="161" spans="1:22" s="62" customFormat="1" ht="47.25" customHeight="1" hidden="1">
      <c r="A161" s="220" t="s">
        <v>53</v>
      </c>
      <c r="B161" s="61" t="s">
        <v>222</v>
      </c>
      <c r="C161" s="137" t="s">
        <v>630</v>
      </c>
      <c r="D161" s="202" t="s">
        <v>224</v>
      </c>
      <c r="E161" s="140">
        <v>21012709</v>
      </c>
      <c r="F161" s="205" t="s">
        <v>631</v>
      </c>
      <c r="G161" s="63" t="s">
        <v>220</v>
      </c>
      <c r="H161" s="61" t="s">
        <v>58</v>
      </c>
      <c r="I161" s="242">
        <v>0</v>
      </c>
      <c r="J161" s="53">
        <v>0</v>
      </c>
      <c r="K161" s="53">
        <v>6.309</v>
      </c>
      <c r="L161" s="55" t="s">
        <v>538</v>
      </c>
      <c r="M161" s="53">
        <v>6.309</v>
      </c>
      <c r="N161" s="52" t="s">
        <v>74</v>
      </c>
      <c r="O161" s="52">
        <v>0</v>
      </c>
      <c r="P161" s="53"/>
      <c r="Q161" s="53">
        <v>0</v>
      </c>
      <c r="R161" s="53"/>
      <c r="S161" s="53">
        <v>0</v>
      </c>
      <c r="T161" s="53"/>
      <c r="U161" s="85">
        <f t="shared" si="6"/>
        <v>6.309</v>
      </c>
      <c r="V161" s="85">
        <f t="shared" si="7"/>
        <v>6.309</v>
      </c>
    </row>
    <row r="162" spans="1:22" s="62" customFormat="1" ht="47.25" customHeight="1" hidden="1">
      <c r="A162" s="220" t="s">
        <v>53</v>
      </c>
      <c r="B162" s="61" t="s">
        <v>222</v>
      </c>
      <c r="C162" s="137" t="s">
        <v>630</v>
      </c>
      <c r="D162" s="202" t="s">
        <v>224</v>
      </c>
      <c r="E162" s="140">
        <v>21012709</v>
      </c>
      <c r="F162" s="205" t="s">
        <v>631</v>
      </c>
      <c r="G162" s="63" t="s">
        <v>220</v>
      </c>
      <c r="H162" s="61" t="s">
        <v>58</v>
      </c>
      <c r="I162" s="242">
        <v>0</v>
      </c>
      <c r="J162" s="53">
        <v>0</v>
      </c>
      <c r="K162" s="53">
        <v>0.507</v>
      </c>
      <c r="L162" s="55" t="s">
        <v>639</v>
      </c>
      <c r="M162" s="53">
        <v>0.507</v>
      </c>
      <c r="N162" s="52" t="s">
        <v>74</v>
      </c>
      <c r="O162" s="52">
        <v>0</v>
      </c>
      <c r="P162" s="53"/>
      <c r="Q162" s="53">
        <v>0</v>
      </c>
      <c r="R162" s="53"/>
      <c r="S162" s="53">
        <v>0</v>
      </c>
      <c r="T162" s="53"/>
      <c r="U162" s="85">
        <f t="shared" si="6"/>
        <v>0.507</v>
      </c>
      <c r="V162" s="85">
        <f t="shared" si="7"/>
        <v>0.507</v>
      </c>
    </row>
    <row r="163" spans="1:22" s="62" customFormat="1" ht="47.25" customHeight="1" hidden="1">
      <c r="A163" s="220" t="s">
        <v>53</v>
      </c>
      <c r="B163" s="61" t="s">
        <v>222</v>
      </c>
      <c r="C163" s="137" t="s">
        <v>630</v>
      </c>
      <c r="D163" s="202" t="s">
        <v>224</v>
      </c>
      <c r="E163" s="140">
        <v>21012709</v>
      </c>
      <c r="F163" s="205" t="s">
        <v>631</v>
      </c>
      <c r="G163" s="63" t="s">
        <v>220</v>
      </c>
      <c r="H163" s="61" t="s">
        <v>58</v>
      </c>
      <c r="I163" s="242">
        <v>0</v>
      </c>
      <c r="J163" s="53">
        <v>0</v>
      </c>
      <c r="K163" s="53">
        <v>93.019</v>
      </c>
      <c r="L163" s="55" t="s">
        <v>640</v>
      </c>
      <c r="M163" s="53">
        <v>93.019</v>
      </c>
      <c r="N163" s="52" t="s">
        <v>74</v>
      </c>
      <c r="O163" s="52">
        <v>0</v>
      </c>
      <c r="P163" s="53"/>
      <c r="Q163" s="53">
        <v>0</v>
      </c>
      <c r="R163" s="53"/>
      <c r="S163" s="53">
        <v>0</v>
      </c>
      <c r="T163" s="53"/>
      <c r="U163" s="85">
        <f t="shared" si="6"/>
        <v>93.019</v>
      </c>
      <c r="V163" s="85">
        <f t="shared" si="7"/>
        <v>93.019</v>
      </c>
    </row>
    <row r="164" spans="1:22" s="62" customFormat="1" ht="47.25" customHeight="1" hidden="1">
      <c r="A164" s="220" t="s">
        <v>53</v>
      </c>
      <c r="B164" s="61" t="s">
        <v>222</v>
      </c>
      <c r="C164" s="137" t="s">
        <v>630</v>
      </c>
      <c r="D164" s="202" t="s">
        <v>224</v>
      </c>
      <c r="E164" s="140">
        <v>21012709</v>
      </c>
      <c r="F164" s="205" t="s">
        <v>631</v>
      </c>
      <c r="G164" s="63" t="s">
        <v>220</v>
      </c>
      <c r="H164" s="61" t="s">
        <v>58</v>
      </c>
      <c r="I164" s="242">
        <v>0</v>
      </c>
      <c r="J164" s="53">
        <v>0</v>
      </c>
      <c r="K164" s="53">
        <v>4.373</v>
      </c>
      <c r="L164" s="55" t="s">
        <v>498</v>
      </c>
      <c r="M164" s="53">
        <v>4.373</v>
      </c>
      <c r="N164" s="52" t="s">
        <v>74</v>
      </c>
      <c r="O164" s="52">
        <v>0</v>
      </c>
      <c r="P164" s="53"/>
      <c r="Q164" s="53">
        <v>0</v>
      </c>
      <c r="R164" s="53"/>
      <c r="S164" s="53">
        <v>0</v>
      </c>
      <c r="T164" s="53"/>
      <c r="U164" s="85">
        <f t="shared" si="6"/>
        <v>4.373</v>
      </c>
      <c r="V164" s="85">
        <f t="shared" si="7"/>
        <v>4.373</v>
      </c>
    </row>
    <row r="165" spans="1:22" s="62" customFormat="1" ht="47.25" customHeight="1" hidden="1">
      <c r="A165" s="220" t="s">
        <v>53</v>
      </c>
      <c r="B165" s="61" t="s">
        <v>222</v>
      </c>
      <c r="C165" s="137" t="s">
        <v>630</v>
      </c>
      <c r="D165" s="202" t="s">
        <v>224</v>
      </c>
      <c r="E165" s="140">
        <v>21012709</v>
      </c>
      <c r="F165" s="205" t="s">
        <v>631</v>
      </c>
      <c r="G165" s="63" t="s">
        <v>220</v>
      </c>
      <c r="H165" s="61" t="s">
        <v>58</v>
      </c>
      <c r="I165" s="242">
        <v>0</v>
      </c>
      <c r="J165" s="53">
        <v>0</v>
      </c>
      <c r="K165" s="53">
        <v>0.5</v>
      </c>
      <c r="L165" s="55" t="s">
        <v>641</v>
      </c>
      <c r="M165" s="53">
        <v>0.5</v>
      </c>
      <c r="N165" s="52" t="s">
        <v>74</v>
      </c>
      <c r="O165" s="52">
        <v>0</v>
      </c>
      <c r="P165" s="53"/>
      <c r="Q165" s="53">
        <v>0</v>
      </c>
      <c r="R165" s="53"/>
      <c r="S165" s="53">
        <v>0</v>
      </c>
      <c r="T165" s="53"/>
      <c r="U165" s="85">
        <f t="shared" si="6"/>
        <v>0.5</v>
      </c>
      <c r="V165" s="85">
        <f t="shared" si="7"/>
        <v>0.5</v>
      </c>
    </row>
    <row r="166" spans="1:22" s="62" customFormat="1" ht="47.25" customHeight="1" hidden="1">
      <c r="A166" s="220" t="s">
        <v>53</v>
      </c>
      <c r="B166" s="61" t="s">
        <v>222</v>
      </c>
      <c r="C166" s="137" t="s">
        <v>630</v>
      </c>
      <c r="D166" s="202" t="s">
        <v>224</v>
      </c>
      <c r="E166" s="140">
        <v>21012709</v>
      </c>
      <c r="F166" s="205" t="s">
        <v>631</v>
      </c>
      <c r="G166" s="63" t="s">
        <v>220</v>
      </c>
      <c r="H166" s="61" t="s">
        <v>58</v>
      </c>
      <c r="I166" s="242">
        <v>0</v>
      </c>
      <c r="J166" s="53">
        <v>0</v>
      </c>
      <c r="K166" s="53">
        <v>31.037</v>
      </c>
      <c r="L166" s="55" t="s">
        <v>641</v>
      </c>
      <c r="M166" s="53">
        <v>31.037</v>
      </c>
      <c r="N166" s="52" t="s">
        <v>74</v>
      </c>
      <c r="O166" s="52">
        <v>0</v>
      </c>
      <c r="P166" s="53"/>
      <c r="Q166" s="53">
        <v>0</v>
      </c>
      <c r="R166" s="53"/>
      <c r="S166" s="53">
        <v>0</v>
      </c>
      <c r="T166" s="53"/>
      <c r="U166" s="85">
        <f t="shared" si="6"/>
        <v>31.037</v>
      </c>
      <c r="V166" s="85">
        <f t="shared" si="7"/>
        <v>31.037</v>
      </c>
    </row>
    <row r="167" spans="1:22" s="62" customFormat="1" ht="51">
      <c r="A167" s="220" t="s">
        <v>53</v>
      </c>
      <c r="B167" s="61" t="s">
        <v>345</v>
      </c>
      <c r="C167" s="137" t="s">
        <v>227</v>
      </c>
      <c r="D167" s="202" t="s">
        <v>228</v>
      </c>
      <c r="E167" s="139">
        <v>31349761</v>
      </c>
      <c r="F167" s="205" t="s">
        <v>229</v>
      </c>
      <c r="G167" s="63" t="s">
        <v>350</v>
      </c>
      <c r="H167" s="63" t="s">
        <v>58</v>
      </c>
      <c r="I167" s="242">
        <v>0.015</v>
      </c>
      <c r="J167" s="53">
        <v>0.001</v>
      </c>
      <c r="K167" s="53">
        <v>0</v>
      </c>
      <c r="L167" s="53"/>
      <c r="M167" s="53">
        <v>0.015</v>
      </c>
      <c r="N167" s="53" t="s">
        <v>348</v>
      </c>
      <c r="O167" s="53">
        <v>0</v>
      </c>
      <c r="P167" s="53"/>
      <c r="Q167" s="53"/>
      <c r="R167" s="53"/>
      <c r="S167" s="53">
        <v>0.01</v>
      </c>
      <c r="T167" s="55"/>
      <c r="U167" s="85">
        <f t="shared" si="4"/>
        <v>0.016</v>
      </c>
      <c r="V167" s="85">
        <f t="shared" si="5"/>
        <v>0.025</v>
      </c>
    </row>
    <row r="168" spans="1:22" s="62" customFormat="1" ht="63.75">
      <c r="A168" s="223" t="s">
        <v>53</v>
      </c>
      <c r="B168" s="141" t="s">
        <v>285</v>
      </c>
      <c r="C168" s="137" t="s">
        <v>230</v>
      </c>
      <c r="D168" s="202">
        <v>4677</v>
      </c>
      <c r="E168" s="139">
        <v>30365840</v>
      </c>
      <c r="F168" s="205" t="s">
        <v>231</v>
      </c>
      <c r="G168" s="63" t="s">
        <v>286</v>
      </c>
      <c r="H168" s="61" t="s">
        <v>232</v>
      </c>
      <c r="I168" s="242">
        <v>0</v>
      </c>
      <c r="J168" s="53">
        <f>SUM(J4:J168)</f>
        <v>0</v>
      </c>
      <c r="K168" s="53">
        <v>0</v>
      </c>
      <c r="L168" s="53"/>
      <c r="M168" s="53"/>
      <c r="N168" s="53">
        <v>0</v>
      </c>
      <c r="O168" s="53">
        <v>0</v>
      </c>
      <c r="P168" s="53"/>
      <c r="Q168" s="53">
        <v>0</v>
      </c>
      <c r="R168" s="53"/>
      <c r="S168" s="53">
        <v>0</v>
      </c>
      <c r="T168" s="53"/>
      <c r="U168" s="85">
        <f t="shared" si="4"/>
        <v>0</v>
      </c>
      <c r="V168" s="85">
        <f t="shared" si="5"/>
        <v>0</v>
      </c>
    </row>
    <row r="169" spans="1:22" s="66" customFormat="1" ht="38.25" customHeight="1">
      <c r="A169" s="220" t="s">
        <v>53</v>
      </c>
      <c r="B169" s="55" t="s">
        <v>233</v>
      </c>
      <c r="C169" s="64" t="s">
        <v>234</v>
      </c>
      <c r="D169" s="200" t="s">
        <v>228</v>
      </c>
      <c r="E169" s="65">
        <v>8903420</v>
      </c>
      <c r="F169" s="206" t="s">
        <v>235</v>
      </c>
      <c r="G169" s="56" t="s">
        <v>236</v>
      </c>
      <c r="H169" s="55" t="s">
        <v>58</v>
      </c>
      <c r="I169" s="244">
        <v>1.082</v>
      </c>
      <c r="J169" s="56">
        <v>0.673</v>
      </c>
      <c r="K169" s="56">
        <v>0</v>
      </c>
      <c r="L169" s="56"/>
      <c r="M169" s="56">
        <v>0</v>
      </c>
      <c r="N169" s="55"/>
      <c r="O169" s="56">
        <v>0</v>
      </c>
      <c r="P169" s="56"/>
      <c r="Q169" s="56">
        <v>0</v>
      </c>
      <c r="R169" s="56"/>
      <c r="S169" s="53">
        <v>1.755</v>
      </c>
      <c r="T169" s="53"/>
      <c r="U169" s="85">
        <f t="shared" si="4"/>
        <v>1.7550000000000001</v>
      </c>
      <c r="V169" s="85">
        <f t="shared" si="5"/>
        <v>1.755</v>
      </c>
    </row>
    <row r="170" spans="1:22" s="66" customFormat="1" ht="21" customHeight="1">
      <c r="A170" s="220" t="s">
        <v>53</v>
      </c>
      <c r="B170" s="55" t="s">
        <v>237</v>
      </c>
      <c r="C170" s="64" t="s">
        <v>238</v>
      </c>
      <c r="D170" s="200">
        <v>3832</v>
      </c>
      <c r="E170" s="65">
        <v>29090508</v>
      </c>
      <c r="F170" s="206" t="s">
        <v>239</v>
      </c>
      <c r="G170" s="56" t="s">
        <v>240</v>
      </c>
      <c r="H170" s="55" t="s">
        <v>58</v>
      </c>
      <c r="I170" s="244"/>
      <c r="J170" s="56"/>
      <c r="K170" s="56"/>
      <c r="L170" s="56"/>
      <c r="M170" s="56"/>
      <c r="N170" s="56"/>
      <c r="O170" s="56"/>
      <c r="P170" s="56"/>
      <c r="Q170" s="56"/>
      <c r="R170" s="56"/>
      <c r="S170" s="53"/>
      <c r="T170" s="55" t="s">
        <v>666</v>
      </c>
      <c r="U170" s="85">
        <f t="shared" si="4"/>
        <v>0</v>
      </c>
      <c r="V170" s="85">
        <f t="shared" si="5"/>
        <v>0</v>
      </c>
    </row>
    <row r="171" spans="1:22" s="91" customFormat="1" ht="23.25" customHeight="1">
      <c r="A171" s="220" t="s">
        <v>53</v>
      </c>
      <c r="B171" s="55" t="s">
        <v>241</v>
      </c>
      <c r="C171" s="64" t="s">
        <v>242</v>
      </c>
      <c r="D171" s="200" t="s">
        <v>228</v>
      </c>
      <c r="E171" s="65">
        <v>8492065</v>
      </c>
      <c r="F171" s="206" t="s">
        <v>359</v>
      </c>
      <c r="G171" s="56" t="s">
        <v>243</v>
      </c>
      <c r="H171" s="55" t="s">
        <v>58</v>
      </c>
      <c r="I171" s="244">
        <v>0.692</v>
      </c>
      <c r="J171" s="56">
        <v>2.268</v>
      </c>
      <c r="K171" s="56">
        <v>0</v>
      </c>
      <c r="L171" s="55">
        <v>0</v>
      </c>
      <c r="M171" s="56">
        <v>2.61</v>
      </c>
      <c r="N171" s="56" t="s">
        <v>74</v>
      </c>
      <c r="O171" s="56">
        <v>0</v>
      </c>
      <c r="P171" s="56">
        <v>0</v>
      </c>
      <c r="Q171" s="56">
        <v>0</v>
      </c>
      <c r="R171" s="56"/>
      <c r="S171" s="56">
        <v>0.35</v>
      </c>
      <c r="T171" s="55"/>
      <c r="U171" s="85">
        <f t="shared" si="4"/>
        <v>2.96</v>
      </c>
      <c r="V171" s="85">
        <f>S171+Q171+O171+M171</f>
        <v>2.96</v>
      </c>
    </row>
    <row r="172" spans="1:22" s="66" customFormat="1" ht="41.25" customHeight="1">
      <c r="A172" s="224" t="s">
        <v>53</v>
      </c>
      <c r="B172" s="52" t="s">
        <v>246</v>
      </c>
      <c r="C172" s="55" t="s">
        <v>247</v>
      </c>
      <c r="D172" s="200" t="s">
        <v>248</v>
      </c>
      <c r="E172" s="56">
        <v>11805367</v>
      </c>
      <c r="F172" s="200" t="s">
        <v>249</v>
      </c>
      <c r="G172" s="56" t="s">
        <v>250</v>
      </c>
      <c r="H172" s="56" t="s">
        <v>58</v>
      </c>
      <c r="I172" s="244">
        <v>0</v>
      </c>
      <c r="J172" s="56"/>
      <c r="K172" s="56"/>
      <c r="L172" s="55"/>
      <c r="M172" s="56"/>
      <c r="N172" s="56"/>
      <c r="O172" s="56"/>
      <c r="P172" s="56"/>
      <c r="Q172" s="56"/>
      <c r="R172" s="56"/>
      <c r="S172" s="53">
        <v>0</v>
      </c>
      <c r="T172" s="55" t="s">
        <v>680</v>
      </c>
      <c r="U172" s="85">
        <f t="shared" si="4"/>
        <v>0</v>
      </c>
      <c r="V172" s="85">
        <f t="shared" si="5"/>
        <v>0</v>
      </c>
    </row>
    <row r="173" spans="1:22" s="262" customFormat="1" ht="38.25">
      <c r="A173" s="257" t="s">
        <v>53</v>
      </c>
      <c r="B173" s="258" t="s">
        <v>251</v>
      </c>
      <c r="C173" s="259" t="s">
        <v>379</v>
      </c>
      <c r="D173" s="260">
        <v>4531</v>
      </c>
      <c r="E173" s="258">
        <v>25871352</v>
      </c>
      <c r="F173" s="260" t="s">
        <v>253</v>
      </c>
      <c r="G173" s="258" t="s">
        <v>378</v>
      </c>
      <c r="H173" s="258" t="s">
        <v>58</v>
      </c>
      <c r="I173" s="261">
        <v>17.917</v>
      </c>
      <c r="J173" s="258">
        <v>518.853</v>
      </c>
      <c r="K173" s="258">
        <v>0</v>
      </c>
      <c r="L173" s="259"/>
      <c r="M173" s="262">
        <v>0</v>
      </c>
      <c r="N173" s="263"/>
      <c r="O173" s="258">
        <v>3902.171</v>
      </c>
      <c r="P173" s="259" t="s">
        <v>306</v>
      </c>
      <c r="Q173" s="258">
        <v>0</v>
      </c>
      <c r="R173" s="258"/>
      <c r="S173" s="264">
        <v>419.673</v>
      </c>
      <c r="T173" s="265"/>
      <c r="U173" s="266">
        <f t="shared" si="4"/>
        <v>536.77</v>
      </c>
      <c r="V173" s="266">
        <f t="shared" si="5"/>
        <v>4321.844</v>
      </c>
    </row>
    <row r="174" spans="1:22" s="168" customFormat="1" ht="25.5" hidden="1">
      <c r="A174" s="225" t="s">
        <v>53</v>
      </c>
      <c r="B174" s="166" t="s">
        <v>251</v>
      </c>
      <c r="C174" s="167" t="s">
        <v>379</v>
      </c>
      <c r="D174" s="207">
        <v>4531</v>
      </c>
      <c r="E174" s="166">
        <v>25871352</v>
      </c>
      <c r="F174" s="207" t="s">
        <v>253</v>
      </c>
      <c r="G174" s="166" t="s">
        <v>378</v>
      </c>
      <c r="H174" s="166" t="s">
        <v>58</v>
      </c>
      <c r="I174" s="245">
        <v>0</v>
      </c>
      <c r="J174" s="166">
        <v>0</v>
      </c>
      <c r="K174" s="166">
        <v>582.963</v>
      </c>
      <c r="L174" s="167" t="s">
        <v>296</v>
      </c>
      <c r="M174" s="168">
        <v>0</v>
      </c>
      <c r="N174" s="169"/>
      <c r="O174" s="166">
        <v>282.486</v>
      </c>
      <c r="P174" s="167" t="s">
        <v>307</v>
      </c>
      <c r="Q174" s="166">
        <v>0</v>
      </c>
      <c r="R174" s="166"/>
      <c r="S174" s="170">
        <v>0</v>
      </c>
      <c r="T174" s="171"/>
      <c r="U174" s="172">
        <f>I174+J174+K174</f>
        <v>582.963</v>
      </c>
      <c r="V174" s="172">
        <f>S174+Q174+O174+M174</f>
        <v>282.486</v>
      </c>
    </row>
    <row r="175" spans="1:22" s="168" customFormat="1" ht="25.5" hidden="1">
      <c r="A175" s="225" t="s">
        <v>53</v>
      </c>
      <c r="B175" s="166" t="s">
        <v>251</v>
      </c>
      <c r="C175" s="167" t="s">
        <v>252</v>
      </c>
      <c r="D175" s="207">
        <v>4531</v>
      </c>
      <c r="E175" s="166">
        <v>25871352</v>
      </c>
      <c r="F175" s="207" t="s">
        <v>253</v>
      </c>
      <c r="G175" s="166" t="s">
        <v>381</v>
      </c>
      <c r="H175" s="166" t="s">
        <v>58</v>
      </c>
      <c r="I175" s="245">
        <v>0</v>
      </c>
      <c r="J175" s="166"/>
      <c r="K175" s="166">
        <v>17.184</v>
      </c>
      <c r="L175" s="167" t="s">
        <v>297</v>
      </c>
      <c r="M175" s="166"/>
      <c r="N175" s="167"/>
      <c r="O175" s="166">
        <v>39.97</v>
      </c>
      <c r="P175" s="167" t="s">
        <v>530</v>
      </c>
      <c r="Q175" s="166"/>
      <c r="R175" s="166"/>
      <c r="S175" s="170">
        <v>0</v>
      </c>
      <c r="T175" s="170"/>
      <c r="U175" s="172">
        <f t="shared" si="4"/>
        <v>17.184</v>
      </c>
      <c r="V175" s="172">
        <f t="shared" si="5"/>
        <v>39.97</v>
      </c>
    </row>
    <row r="176" spans="1:22" s="168" customFormat="1" ht="25.5" hidden="1">
      <c r="A176" s="225" t="s">
        <v>53</v>
      </c>
      <c r="B176" s="166" t="s">
        <v>251</v>
      </c>
      <c r="C176" s="167" t="s">
        <v>252</v>
      </c>
      <c r="D176" s="207">
        <v>4531</v>
      </c>
      <c r="E176" s="166">
        <v>25871352</v>
      </c>
      <c r="F176" s="207" t="s">
        <v>253</v>
      </c>
      <c r="G176" s="166" t="s">
        <v>381</v>
      </c>
      <c r="H176" s="166" t="s">
        <v>58</v>
      </c>
      <c r="I176" s="245">
        <v>0</v>
      </c>
      <c r="J176" s="166"/>
      <c r="K176" s="166">
        <v>42.015</v>
      </c>
      <c r="L176" s="167" t="s">
        <v>298</v>
      </c>
      <c r="M176" s="166"/>
      <c r="N176" s="167"/>
      <c r="O176" s="166">
        <v>0</v>
      </c>
      <c r="Q176" s="166">
        <v>0</v>
      </c>
      <c r="R176" s="166"/>
      <c r="S176" s="170">
        <v>0</v>
      </c>
      <c r="T176" s="170"/>
      <c r="U176" s="172">
        <f t="shared" si="4"/>
        <v>42.015</v>
      </c>
      <c r="V176" s="172">
        <f t="shared" si="5"/>
        <v>0</v>
      </c>
    </row>
    <row r="177" spans="1:22" s="168" customFormat="1" ht="25.5" hidden="1">
      <c r="A177" s="225" t="s">
        <v>53</v>
      </c>
      <c r="B177" s="166" t="s">
        <v>251</v>
      </c>
      <c r="C177" s="167" t="s">
        <v>252</v>
      </c>
      <c r="D177" s="207">
        <v>4531</v>
      </c>
      <c r="E177" s="166">
        <v>25871352</v>
      </c>
      <c r="F177" s="207" t="s">
        <v>253</v>
      </c>
      <c r="G177" s="166" t="s">
        <v>381</v>
      </c>
      <c r="H177" s="166" t="s">
        <v>58</v>
      </c>
      <c r="I177" s="245">
        <v>0</v>
      </c>
      <c r="J177" s="166"/>
      <c r="K177" s="166">
        <v>240.424</v>
      </c>
      <c r="L177" s="167" t="s">
        <v>91</v>
      </c>
      <c r="M177" s="166"/>
      <c r="N177" s="167"/>
      <c r="O177" s="166">
        <v>0</v>
      </c>
      <c r="P177" s="166"/>
      <c r="Q177" s="166"/>
      <c r="R177" s="166"/>
      <c r="S177" s="170">
        <v>0</v>
      </c>
      <c r="T177" s="170"/>
      <c r="U177" s="172">
        <f t="shared" si="4"/>
        <v>240.424</v>
      </c>
      <c r="V177" s="172">
        <f t="shared" si="5"/>
        <v>0</v>
      </c>
    </row>
    <row r="178" spans="1:22" s="168" customFormat="1" ht="25.5" hidden="1">
      <c r="A178" s="225" t="s">
        <v>53</v>
      </c>
      <c r="B178" s="166" t="s">
        <v>251</v>
      </c>
      <c r="C178" s="167" t="s">
        <v>252</v>
      </c>
      <c r="D178" s="207">
        <v>4531</v>
      </c>
      <c r="E178" s="166">
        <v>25871352</v>
      </c>
      <c r="F178" s="207" t="s">
        <v>253</v>
      </c>
      <c r="G178" s="166" t="s">
        <v>381</v>
      </c>
      <c r="H178" s="166" t="s">
        <v>58</v>
      </c>
      <c r="I178" s="245">
        <v>0</v>
      </c>
      <c r="J178" s="166"/>
      <c r="K178" s="166">
        <v>21.201</v>
      </c>
      <c r="L178" s="167" t="s">
        <v>299</v>
      </c>
      <c r="M178" s="166"/>
      <c r="N178" s="167"/>
      <c r="O178" s="166">
        <v>0</v>
      </c>
      <c r="P178" s="166"/>
      <c r="Q178" s="166"/>
      <c r="R178" s="166"/>
      <c r="S178" s="170">
        <v>0</v>
      </c>
      <c r="T178" s="170"/>
      <c r="U178" s="172">
        <f t="shared" si="4"/>
        <v>21.201</v>
      </c>
      <c r="V178" s="172">
        <f t="shared" si="5"/>
        <v>0</v>
      </c>
    </row>
    <row r="179" spans="1:22" s="168" customFormat="1" ht="25.5" hidden="1">
      <c r="A179" s="225" t="s">
        <v>53</v>
      </c>
      <c r="B179" s="166" t="s">
        <v>251</v>
      </c>
      <c r="C179" s="167" t="s">
        <v>252</v>
      </c>
      <c r="D179" s="207">
        <v>4531</v>
      </c>
      <c r="E179" s="166">
        <v>25871352</v>
      </c>
      <c r="F179" s="207" t="s">
        <v>253</v>
      </c>
      <c r="G179" s="166" t="s">
        <v>381</v>
      </c>
      <c r="H179" s="166" t="s">
        <v>58</v>
      </c>
      <c r="I179" s="245">
        <v>0</v>
      </c>
      <c r="J179" s="166"/>
      <c r="K179" s="166">
        <v>469.187</v>
      </c>
      <c r="L179" s="167" t="s">
        <v>300</v>
      </c>
      <c r="M179" s="166"/>
      <c r="N179" s="167"/>
      <c r="O179" s="166">
        <v>0</v>
      </c>
      <c r="P179" s="166"/>
      <c r="Q179" s="166">
        <v>0</v>
      </c>
      <c r="R179" s="166"/>
      <c r="S179" s="170">
        <v>0</v>
      </c>
      <c r="T179" s="170"/>
      <c r="U179" s="172">
        <f aca="true" t="shared" si="8" ref="U179:U253">I179+J179+K179</f>
        <v>469.187</v>
      </c>
      <c r="V179" s="172">
        <f aca="true" t="shared" si="9" ref="V179:V253">S179+Q179+O179+M179</f>
        <v>0</v>
      </c>
    </row>
    <row r="180" spans="1:22" s="168" customFormat="1" ht="25.5" hidden="1">
      <c r="A180" s="225" t="s">
        <v>53</v>
      </c>
      <c r="B180" s="166" t="s">
        <v>251</v>
      </c>
      <c r="C180" s="167" t="s">
        <v>252</v>
      </c>
      <c r="D180" s="207">
        <v>4531</v>
      </c>
      <c r="E180" s="166">
        <v>25871352</v>
      </c>
      <c r="F180" s="207" t="s">
        <v>253</v>
      </c>
      <c r="G180" s="166" t="s">
        <v>381</v>
      </c>
      <c r="H180" s="166" t="s">
        <v>58</v>
      </c>
      <c r="I180" s="245">
        <v>0</v>
      </c>
      <c r="J180" s="166"/>
      <c r="K180" s="166">
        <v>1121.705</v>
      </c>
      <c r="L180" s="167" t="s">
        <v>301</v>
      </c>
      <c r="M180" s="166"/>
      <c r="N180" s="167"/>
      <c r="O180" s="166"/>
      <c r="P180" s="166"/>
      <c r="Q180" s="166"/>
      <c r="R180" s="166"/>
      <c r="S180" s="170">
        <v>0</v>
      </c>
      <c r="T180" s="170"/>
      <c r="U180" s="172">
        <f t="shared" si="8"/>
        <v>1121.705</v>
      </c>
      <c r="V180" s="172">
        <f t="shared" si="9"/>
        <v>0</v>
      </c>
    </row>
    <row r="181" spans="1:22" s="168" customFormat="1" ht="25.5" hidden="1">
      <c r="A181" s="225" t="s">
        <v>53</v>
      </c>
      <c r="B181" s="166" t="s">
        <v>251</v>
      </c>
      <c r="C181" s="167" t="s">
        <v>252</v>
      </c>
      <c r="D181" s="207">
        <v>4531</v>
      </c>
      <c r="E181" s="166">
        <v>25871352</v>
      </c>
      <c r="F181" s="207" t="s">
        <v>253</v>
      </c>
      <c r="G181" s="166" t="s">
        <v>381</v>
      </c>
      <c r="H181" s="166" t="s">
        <v>58</v>
      </c>
      <c r="I181" s="245">
        <v>0</v>
      </c>
      <c r="J181" s="166"/>
      <c r="K181" s="166">
        <v>7.351</v>
      </c>
      <c r="L181" s="167" t="s">
        <v>302</v>
      </c>
      <c r="M181" s="166"/>
      <c r="N181" s="167"/>
      <c r="O181" s="166">
        <v>0</v>
      </c>
      <c r="P181" s="166"/>
      <c r="Q181" s="166"/>
      <c r="R181" s="166"/>
      <c r="S181" s="170">
        <v>0</v>
      </c>
      <c r="T181" s="170"/>
      <c r="U181" s="172">
        <f t="shared" si="8"/>
        <v>7.351</v>
      </c>
      <c r="V181" s="172">
        <f t="shared" si="9"/>
        <v>0</v>
      </c>
    </row>
    <row r="182" spans="1:22" s="168" customFormat="1" ht="38.25" hidden="1">
      <c r="A182" s="225" t="s">
        <v>53</v>
      </c>
      <c r="B182" s="166" t="s">
        <v>251</v>
      </c>
      <c r="C182" s="167" t="s">
        <v>252</v>
      </c>
      <c r="D182" s="207">
        <v>4531</v>
      </c>
      <c r="E182" s="166">
        <v>25871352</v>
      </c>
      <c r="F182" s="207" t="s">
        <v>253</v>
      </c>
      <c r="G182" s="166" t="s">
        <v>381</v>
      </c>
      <c r="H182" s="166" t="s">
        <v>58</v>
      </c>
      <c r="I182" s="245">
        <v>0</v>
      </c>
      <c r="J182" s="166"/>
      <c r="K182" s="166">
        <v>8.95</v>
      </c>
      <c r="L182" s="167" t="s">
        <v>303</v>
      </c>
      <c r="M182" s="166"/>
      <c r="N182" s="167"/>
      <c r="O182" s="166">
        <v>0</v>
      </c>
      <c r="P182" s="166"/>
      <c r="Q182" s="166"/>
      <c r="R182" s="166"/>
      <c r="S182" s="170">
        <v>0</v>
      </c>
      <c r="T182" s="170"/>
      <c r="U182" s="172">
        <f t="shared" si="8"/>
        <v>8.95</v>
      </c>
      <c r="V182" s="172">
        <f t="shared" si="9"/>
        <v>0</v>
      </c>
    </row>
    <row r="183" spans="1:22" s="168" customFormat="1" ht="38.25" hidden="1">
      <c r="A183" s="225" t="s">
        <v>53</v>
      </c>
      <c r="B183" s="166" t="s">
        <v>251</v>
      </c>
      <c r="C183" s="167" t="s">
        <v>252</v>
      </c>
      <c r="D183" s="207">
        <v>4531</v>
      </c>
      <c r="E183" s="166">
        <v>25871352</v>
      </c>
      <c r="F183" s="207" t="s">
        <v>253</v>
      </c>
      <c r="G183" s="166" t="s">
        <v>381</v>
      </c>
      <c r="H183" s="166" t="s">
        <v>58</v>
      </c>
      <c r="I183" s="245">
        <v>0</v>
      </c>
      <c r="J183" s="166"/>
      <c r="K183" s="166">
        <v>29.262</v>
      </c>
      <c r="L183" s="167" t="s">
        <v>304</v>
      </c>
      <c r="M183" s="166"/>
      <c r="N183" s="167"/>
      <c r="O183" s="166">
        <v>0</v>
      </c>
      <c r="P183" s="166"/>
      <c r="Q183" s="166"/>
      <c r="R183" s="166"/>
      <c r="S183" s="170">
        <v>0</v>
      </c>
      <c r="T183" s="170"/>
      <c r="U183" s="172">
        <f t="shared" si="8"/>
        <v>29.262</v>
      </c>
      <c r="V183" s="172">
        <f t="shared" si="9"/>
        <v>0</v>
      </c>
    </row>
    <row r="184" spans="1:22" s="168" customFormat="1" ht="25.5" hidden="1">
      <c r="A184" s="225" t="s">
        <v>53</v>
      </c>
      <c r="B184" s="166" t="s">
        <v>251</v>
      </c>
      <c r="C184" s="167" t="s">
        <v>252</v>
      </c>
      <c r="D184" s="207">
        <v>4531</v>
      </c>
      <c r="E184" s="166">
        <v>25871352</v>
      </c>
      <c r="F184" s="207" t="s">
        <v>253</v>
      </c>
      <c r="G184" s="166" t="s">
        <v>381</v>
      </c>
      <c r="H184" s="166" t="s">
        <v>58</v>
      </c>
      <c r="I184" s="245">
        <v>0</v>
      </c>
      <c r="J184" s="166"/>
      <c r="K184" s="166">
        <v>667.358</v>
      </c>
      <c r="L184" s="167" t="s">
        <v>382</v>
      </c>
      <c r="M184" s="166"/>
      <c r="N184" s="167"/>
      <c r="O184" s="166">
        <v>0</v>
      </c>
      <c r="P184" s="166"/>
      <c r="Q184" s="166"/>
      <c r="R184" s="166"/>
      <c r="S184" s="170">
        <v>0</v>
      </c>
      <c r="T184" s="170"/>
      <c r="U184" s="172">
        <f t="shared" si="8"/>
        <v>667.358</v>
      </c>
      <c r="V184" s="172">
        <f t="shared" si="9"/>
        <v>0</v>
      </c>
    </row>
    <row r="185" spans="1:22" s="168" customFormat="1" ht="38.25" hidden="1">
      <c r="A185" s="225" t="s">
        <v>53</v>
      </c>
      <c r="B185" s="166" t="s">
        <v>251</v>
      </c>
      <c r="C185" s="167" t="s">
        <v>252</v>
      </c>
      <c r="D185" s="207">
        <v>4531</v>
      </c>
      <c r="E185" s="166">
        <v>25871352</v>
      </c>
      <c r="F185" s="207" t="s">
        <v>253</v>
      </c>
      <c r="G185" s="166" t="s">
        <v>381</v>
      </c>
      <c r="H185" s="166" t="s">
        <v>58</v>
      </c>
      <c r="I185" s="245">
        <v>0</v>
      </c>
      <c r="J185" s="166"/>
      <c r="K185" s="166">
        <v>253.01</v>
      </c>
      <c r="L185" s="167" t="s">
        <v>305</v>
      </c>
      <c r="M185" s="166"/>
      <c r="N185" s="167"/>
      <c r="O185" s="166">
        <v>0</v>
      </c>
      <c r="P185" s="166"/>
      <c r="Q185" s="166"/>
      <c r="R185" s="166"/>
      <c r="S185" s="170">
        <v>0</v>
      </c>
      <c r="T185" s="170"/>
      <c r="U185" s="172">
        <f t="shared" si="8"/>
        <v>253.01</v>
      </c>
      <c r="V185" s="172">
        <f t="shared" si="9"/>
        <v>0</v>
      </c>
    </row>
    <row r="186" spans="1:22" s="168" customFormat="1" ht="25.5" hidden="1">
      <c r="A186" s="225" t="s">
        <v>53</v>
      </c>
      <c r="B186" s="166" t="s">
        <v>251</v>
      </c>
      <c r="C186" s="167" t="s">
        <v>252</v>
      </c>
      <c r="D186" s="207">
        <v>4531</v>
      </c>
      <c r="E186" s="166">
        <v>25871352</v>
      </c>
      <c r="F186" s="207" t="s">
        <v>253</v>
      </c>
      <c r="G186" s="166" t="s">
        <v>381</v>
      </c>
      <c r="H186" s="166" t="s">
        <v>58</v>
      </c>
      <c r="I186" s="245">
        <v>0</v>
      </c>
      <c r="J186" s="166"/>
      <c r="K186" s="166">
        <v>53.284</v>
      </c>
      <c r="L186" s="167" t="s">
        <v>383</v>
      </c>
      <c r="M186" s="166"/>
      <c r="N186" s="167"/>
      <c r="O186" s="166">
        <v>0</v>
      </c>
      <c r="P186" s="166"/>
      <c r="Q186" s="166"/>
      <c r="R186" s="166"/>
      <c r="S186" s="170">
        <v>0</v>
      </c>
      <c r="T186" s="170"/>
      <c r="U186" s="172">
        <f t="shared" si="8"/>
        <v>53.284</v>
      </c>
      <c r="V186" s="172">
        <f t="shared" si="9"/>
        <v>0</v>
      </c>
    </row>
    <row r="187" spans="1:22" s="168" customFormat="1" ht="25.5" hidden="1">
      <c r="A187" s="225" t="s">
        <v>53</v>
      </c>
      <c r="B187" s="166" t="s">
        <v>251</v>
      </c>
      <c r="C187" s="167" t="s">
        <v>252</v>
      </c>
      <c r="D187" s="207">
        <v>4531</v>
      </c>
      <c r="E187" s="166">
        <v>25871352</v>
      </c>
      <c r="F187" s="207" t="s">
        <v>253</v>
      </c>
      <c r="G187" s="166" t="s">
        <v>381</v>
      </c>
      <c r="H187" s="166" t="s">
        <v>58</v>
      </c>
      <c r="I187" s="245">
        <v>0</v>
      </c>
      <c r="J187" s="166"/>
      <c r="K187" s="166">
        <v>33.494</v>
      </c>
      <c r="L187" s="167" t="s">
        <v>384</v>
      </c>
      <c r="M187" s="166"/>
      <c r="N187" s="167"/>
      <c r="O187" s="166">
        <v>0</v>
      </c>
      <c r="P187" s="166"/>
      <c r="Q187" s="166"/>
      <c r="R187" s="166"/>
      <c r="S187" s="170">
        <v>0</v>
      </c>
      <c r="T187" s="170"/>
      <c r="U187" s="172">
        <f t="shared" si="8"/>
        <v>33.494</v>
      </c>
      <c r="V187" s="172">
        <f t="shared" si="9"/>
        <v>0</v>
      </c>
    </row>
    <row r="188" spans="1:22" s="168" customFormat="1" ht="25.5" hidden="1">
      <c r="A188" s="225" t="s">
        <v>53</v>
      </c>
      <c r="B188" s="166" t="s">
        <v>251</v>
      </c>
      <c r="C188" s="167" t="s">
        <v>252</v>
      </c>
      <c r="D188" s="207">
        <v>4531</v>
      </c>
      <c r="E188" s="166">
        <v>25871352</v>
      </c>
      <c r="F188" s="207" t="s">
        <v>253</v>
      </c>
      <c r="G188" s="166" t="s">
        <v>381</v>
      </c>
      <c r="H188" s="166" t="s">
        <v>58</v>
      </c>
      <c r="I188" s="245">
        <v>0</v>
      </c>
      <c r="J188" s="166"/>
      <c r="K188" s="166">
        <v>70.109</v>
      </c>
      <c r="L188" s="167" t="s">
        <v>385</v>
      </c>
      <c r="M188" s="166"/>
      <c r="N188" s="167"/>
      <c r="O188" s="166">
        <v>0</v>
      </c>
      <c r="P188" s="166"/>
      <c r="Q188" s="166"/>
      <c r="R188" s="166"/>
      <c r="S188" s="170">
        <v>0</v>
      </c>
      <c r="T188" s="170"/>
      <c r="U188" s="172">
        <f t="shared" si="8"/>
        <v>70.109</v>
      </c>
      <c r="V188" s="172">
        <f t="shared" si="9"/>
        <v>0</v>
      </c>
    </row>
    <row r="189" spans="1:22" s="168" customFormat="1" ht="25.5" hidden="1">
      <c r="A189" s="225" t="s">
        <v>53</v>
      </c>
      <c r="B189" s="166" t="s">
        <v>251</v>
      </c>
      <c r="C189" s="167" t="s">
        <v>252</v>
      </c>
      <c r="D189" s="207">
        <v>4531</v>
      </c>
      <c r="E189" s="166">
        <v>25871352</v>
      </c>
      <c r="F189" s="207" t="s">
        <v>253</v>
      </c>
      <c r="G189" s="166" t="s">
        <v>381</v>
      </c>
      <c r="H189" s="166" t="s">
        <v>58</v>
      </c>
      <c r="I189" s="245">
        <v>0</v>
      </c>
      <c r="J189" s="166"/>
      <c r="K189" s="166">
        <v>9.987</v>
      </c>
      <c r="L189" s="167" t="s">
        <v>386</v>
      </c>
      <c r="M189" s="166"/>
      <c r="N189" s="167"/>
      <c r="O189" s="166"/>
      <c r="P189" s="166"/>
      <c r="Q189" s="166"/>
      <c r="R189" s="166"/>
      <c r="S189" s="170">
        <v>0</v>
      </c>
      <c r="T189" s="170"/>
      <c r="U189" s="172">
        <f t="shared" si="8"/>
        <v>9.987</v>
      </c>
      <c r="V189" s="172">
        <f t="shared" si="9"/>
        <v>0</v>
      </c>
    </row>
    <row r="190" spans="1:22" s="168" customFormat="1" ht="25.5" hidden="1">
      <c r="A190" s="225" t="s">
        <v>53</v>
      </c>
      <c r="B190" s="166" t="s">
        <v>251</v>
      </c>
      <c r="C190" s="167" t="s">
        <v>252</v>
      </c>
      <c r="D190" s="207">
        <v>4531</v>
      </c>
      <c r="E190" s="166">
        <v>25871352</v>
      </c>
      <c r="F190" s="207" t="s">
        <v>253</v>
      </c>
      <c r="G190" s="166" t="s">
        <v>381</v>
      </c>
      <c r="H190" s="166" t="s">
        <v>58</v>
      </c>
      <c r="I190" s="245">
        <v>0</v>
      </c>
      <c r="J190" s="166"/>
      <c r="K190" s="166">
        <v>28.998</v>
      </c>
      <c r="L190" s="167" t="s">
        <v>387</v>
      </c>
      <c r="M190" s="166"/>
      <c r="N190" s="167"/>
      <c r="O190" s="166">
        <v>0</v>
      </c>
      <c r="P190" s="166"/>
      <c r="Q190" s="166"/>
      <c r="R190" s="166"/>
      <c r="S190" s="170">
        <v>0</v>
      </c>
      <c r="T190" s="170"/>
      <c r="U190" s="172">
        <f t="shared" si="8"/>
        <v>28.998</v>
      </c>
      <c r="V190" s="172">
        <f t="shared" si="9"/>
        <v>0</v>
      </c>
    </row>
    <row r="191" spans="1:22" s="168" customFormat="1" ht="25.5" hidden="1">
      <c r="A191" s="225" t="s">
        <v>53</v>
      </c>
      <c r="B191" s="166" t="s">
        <v>251</v>
      </c>
      <c r="C191" s="167" t="s">
        <v>252</v>
      </c>
      <c r="D191" s="207">
        <v>4531</v>
      </c>
      <c r="E191" s="166">
        <v>25871352</v>
      </c>
      <c r="F191" s="207" t="s">
        <v>253</v>
      </c>
      <c r="G191" s="166" t="s">
        <v>381</v>
      </c>
      <c r="H191" s="166" t="s">
        <v>58</v>
      </c>
      <c r="I191" s="245">
        <v>0</v>
      </c>
      <c r="J191" s="166"/>
      <c r="K191" s="166">
        <v>6.96</v>
      </c>
      <c r="L191" s="167" t="s">
        <v>531</v>
      </c>
      <c r="M191" s="166"/>
      <c r="N191" s="167"/>
      <c r="O191" s="166">
        <v>0</v>
      </c>
      <c r="P191" s="166"/>
      <c r="Q191" s="166"/>
      <c r="R191" s="166"/>
      <c r="S191" s="170">
        <v>0</v>
      </c>
      <c r="T191" s="170"/>
      <c r="U191" s="172">
        <f aca="true" t="shared" si="10" ref="U191:U204">I191+J191+K191</f>
        <v>6.96</v>
      </c>
      <c r="V191" s="172">
        <f aca="true" t="shared" si="11" ref="V191:V204">S191+Q191+O191+M191</f>
        <v>0</v>
      </c>
    </row>
    <row r="192" spans="1:22" s="168" customFormat="1" ht="25.5" hidden="1">
      <c r="A192" s="225" t="s">
        <v>53</v>
      </c>
      <c r="B192" s="166" t="s">
        <v>251</v>
      </c>
      <c r="C192" s="167" t="s">
        <v>252</v>
      </c>
      <c r="D192" s="207">
        <v>4531</v>
      </c>
      <c r="E192" s="166">
        <v>25871352</v>
      </c>
      <c r="F192" s="207" t="s">
        <v>253</v>
      </c>
      <c r="G192" s="166" t="s">
        <v>381</v>
      </c>
      <c r="H192" s="166" t="s">
        <v>58</v>
      </c>
      <c r="I192" s="245">
        <v>0</v>
      </c>
      <c r="J192" s="166"/>
      <c r="K192" s="166">
        <v>92.169</v>
      </c>
      <c r="L192" s="167" t="s">
        <v>532</v>
      </c>
      <c r="M192" s="166"/>
      <c r="N192" s="167"/>
      <c r="O192" s="166">
        <v>0</v>
      </c>
      <c r="P192" s="166"/>
      <c r="Q192" s="166"/>
      <c r="R192" s="166"/>
      <c r="S192" s="170">
        <v>0</v>
      </c>
      <c r="T192" s="170"/>
      <c r="U192" s="172">
        <f t="shared" si="10"/>
        <v>92.169</v>
      </c>
      <c r="V192" s="172">
        <f t="shared" si="11"/>
        <v>0</v>
      </c>
    </row>
    <row r="193" spans="1:22" s="168" customFormat="1" ht="38.25" hidden="1">
      <c r="A193" s="225" t="s">
        <v>53</v>
      </c>
      <c r="B193" s="166" t="s">
        <v>251</v>
      </c>
      <c r="C193" s="167" t="s">
        <v>252</v>
      </c>
      <c r="D193" s="207">
        <v>4531</v>
      </c>
      <c r="E193" s="166">
        <v>25871352</v>
      </c>
      <c r="F193" s="207" t="s">
        <v>253</v>
      </c>
      <c r="G193" s="166" t="s">
        <v>381</v>
      </c>
      <c r="H193" s="166" t="s">
        <v>58</v>
      </c>
      <c r="I193" s="245">
        <v>0</v>
      </c>
      <c r="J193" s="166"/>
      <c r="K193" s="166">
        <v>18.524</v>
      </c>
      <c r="L193" s="167" t="s">
        <v>533</v>
      </c>
      <c r="M193" s="166"/>
      <c r="N193" s="167"/>
      <c r="O193" s="166">
        <v>0</v>
      </c>
      <c r="P193" s="166"/>
      <c r="Q193" s="166"/>
      <c r="R193" s="166"/>
      <c r="S193" s="170">
        <v>0</v>
      </c>
      <c r="T193" s="170"/>
      <c r="U193" s="172">
        <f t="shared" si="10"/>
        <v>18.524</v>
      </c>
      <c r="V193" s="172">
        <f t="shared" si="11"/>
        <v>0</v>
      </c>
    </row>
    <row r="194" spans="1:22" s="168" customFormat="1" ht="25.5" hidden="1">
      <c r="A194" s="225" t="s">
        <v>53</v>
      </c>
      <c r="B194" s="166" t="s">
        <v>251</v>
      </c>
      <c r="C194" s="167" t="s">
        <v>252</v>
      </c>
      <c r="D194" s="207">
        <v>4531</v>
      </c>
      <c r="E194" s="166">
        <v>25871352</v>
      </c>
      <c r="F194" s="207" t="s">
        <v>253</v>
      </c>
      <c r="G194" s="166" t="s">
        <v>381</v>
      </c>
      <c r="H194" s="166" t="s">
        <v>58</v>
      </c>
      <c r="I194" s="245">
        <v>0</v>
      </c>
      <c r="J194" s="166"/>
      <c r="K194" s="166">
        <v>2.325</v>
      </c>
      <c r="L194" s="167" t="s">
        <v>534</v>
      </c>
      <c r="M194" s="166"/>
      <c r="N194" s="167"/>
      <c r="O194" s="166">
        <v>0</v>
      </c>
      <c r="P194" s="166"/>
      <c r="Q194" s="166"/>
      <c r="R194" s="166"/>
      <c r="S194" s="170">
        <v>0</v>
      </c>
      <c r="T194" s="170"/>
      <c r="U194" s="172">
        <f t="shared" si="10"/>
        <v>2.325</v>
      </c>
      <c r="V194" s="172">
        <f t="shared" si="11"/>
        <v>0</v>
      </c>
    </row>
    <row r="195" spans="1:22" s="168" customFormat="1" ht="38.25" hidden="1">
      <c r="A195" s="225" t="s">
        <v>53</v>
      </c>
      <c r="B195" s="166" t="s">
        <v>251</v>
      </c>
      <c r="C195" s="167" t="s">
        <v>252</v>
      </c>
      <c r="D195" s="207">
        <v>4531</v>
      </c>
      <c r="E195" s="166">
        <v>25871352</v>
      </c>
      <c r="F195" s="207" t="s">
        <v>253</v>
      </c>
      <c r="G195" s="166" t="s">
        <v>381</v>
      </c>
      <c r="H195" s="166" t="s">
        <v>58</v>
      </c>
      <c r="I195" s="245">
        <v>0</v>
      </c>
      <c r="J195" s="166"/>
      <c r="K195" s="166">
        <v>9.617</v>
      </c>
      <c r="L195" s="167" t="s">
        <v>535</v>
      </c>
      <c r="M195" s="166"/>
      <c r="N195" s="167"/>
      <c r="O195" s="166">
        <v>0</v>
      </c>
      <c r="P195" s="166"/>
      <c r="Q195" s="166"/>
      <c r="R195" s="166"/>
      <c r="S195" s="170">
        <v>0</v>
      </c>
      <c r="T195" s="170"/>
      <c r="U195" s="172">
        <f t="shared" si="10"/>
        <v>9.617</v>
      </c>
      <c r="V195" s="172">
        <f t="shared" si="11"/>
        <v>0</v>
      </c>
    </row>
    <row r="196" spans="1:22" s="168" customFormat="1" ht="38.25" hidden="1">
      <c r="A196" s="225" t="s">
        <v>53</v>
      </c>
      <c r="B196" s="166" t="s">
        <v>251</v>
      </c>
      <c r="C196" s="167" t="s">
        <v>252</v>
      </c>
      <c r="D196" s="207">
        <v>4531</v>
      </c>
      <c r="E196" s="166">
        <v>25871352</v>
      </c>
      <c r="F196" s="207" t="s">
        <v>253</v>
      </c>
      <c r="G196" s="166" t="s">
        <v>381</v>
      </c>
      <c r="H196" s="173" t="s">
        <v>58</v>
      </c>
      <c r="I196" s="245">
        <v>0</v>
      </c>
      <c r="J196" s="166">
        <v>0</v>
      </c>
      <c r="K196" s="166">
        <v>22.116</v>
      </c>
      <c r="L196" s="167" t="s">
        <v>657</v>
      </c>
      <c r="M196" s="166">
        <v>0</v>
      </c>
      <c r="N196" s="167"/>
      <c r="O196" s="166">
        <v>0</v>
      </c>
      <c r="P196" s="174"/>
      <c r="Q196" s="166">
        <v>0</v>
      </c>
      <c r="R196" s="166"/>
      <c r="S196" s="170">
        <v>0</v>
      </c>
      <c r="T196" s="170"/>
      <c r="U196" s="172">
        <f>I196+J196+K196</f>
        <v>22.116</v>
      </c>
      <c r="V196" s="172">
        <f>S196+Q196+O196+M196</f>
        <v>0</v>
      </c>
    </row>
    <row r="197" spans="1:22" s="168" customFormat="1" ht="38.25" hidden="1">
      <c r="A197" s="225" t="s">
        <v>53</v>
      </c>
      <c r="B197" s="166" t="s">
        <v>251</v>
      </c>
      <c r="C197" s="167" t="s">
        <v>252</v>
      </c>
      <c r="D197" s="207">
        <v>4531</v>
      </c>
      <c r="E197" s="166">
        <v>25871352</v>
      </c>
      <c r="F197" s="207" t="s">
        <v>253</v>
      </c>
      <c r="G197" s="166" t="s">
        <v>381</v>
      </c>
      <c r="H197" s="166" t="s">
        <v>58</v>
      </c>
      <c r="I197" s="245">
        <v>0</v>
      </c>
      <c r="J197" s="166"/>
      <c r="K197" s="166">
        <v>1.922</v>
      </c>
      <c r="L197" s="167" t="s">
        <v>654</v>
      </c>
      <c r="M197" s="166"/>
      <c r="N197" s="167"/>
      <c r="O197" s="166">
        <v>0</v>
      </c>
      <c r="P197" s="166"/>
      <c r="Q197" s="166"/>
      <c r="R197" s="166"/>
      <c r="S197" s="170">
        <v>0</v>
      </c>
      <c r="T197" s="170"/>
      <c r="U197" s="172">
        <f>I197+J197+K197</f>
        <v>1.922</v>
      </c>
      <c r="V197" s="172">
        <f>S197+Q197+O197+M197</f>
        <v>0</v>
      </c>
    </row>
    <row r="198" spans="1:22" s="168" customFormat="1" ht="38.25" hidden="1">
      <c r="A198" s="225" t="s">
        <v>53</v>
      </c>
      <c r="B198" s="166" t="s">
        <v>251</v>
      </c>
      <c r="C198" s="167" t="s">
        <v>252</v>
      </c>
      <c r="D198" s="207">
        <v>4531</v>
      </c>
      <c r="E198" s="166">
        <v>25871352</v>
      </c>
      <c r="F198" s="207" t="s">
        <v>253</v>
      </c>
      <c r="G198" s="166" t="s">
        <v>381</v>
      </c>
      <c r="H198" s="166" t="s">
        <v>58</v>
      </c>
      <c r="I198" s="245">
        <v>0</v>
      </c>
      <c r="J198" s="166"/>
      <c r="K198" s="166">
        <v>5.09</v>
      </c>
      <c r="L198" s="167" t="s">
        <v>655</v>
      </c>
      <c r="M198" s="166"/>
      <c r="N198" s="167"/>
      <c r="O198" s="166">
        <v>0</v>
      </c>
      <c r="P198" s="166"/>
      <c r="Q198" s="166"/>
      <c r="R198" s="166"/>
      <c r="S198" s="170">
        <v>0</v>
      </c>
      <c r="T198" s="170"/>
      <c r="U198" s="172">
        <f>I198+J198+K198</f>
        <v>5.09</v>
      </c>
      <c r="V198" s="172">
        <f>S198+Q198+O198+M198</f>
        <v>0</v>
      </c>
    </row>
    <row r="199" spans="1:22" s="168" customFormat="1" ht="38.25" hidden="1">
      <c r="A199" s="225" t="s">
        <v>53</v>
      </c>
      <c r="B199" s="166" t="s">
        <v>251</v>
      </c>
      <c r="C199" s="167" t="s">
        <v>252</v>
      </c>
      <c r="D199" s="207">
        <v>4531</v>
      </c>
      <c r="E199" s="166">
        <v>25871352</v>
      </c>
      <c r="F199" s="207" t="s">
        <v>253</v>
      </c>
      <c r="G199" s="166" t="s">
        <v>381</v>
      </c>
      <c r="H199" s="166" t="s">
        <v>58</v>
      </c>
      <c r="I199" s="245">
        <v>0</v>
      </c>
      <c r="J199" s="166"/>
      <c r="K199" s="166">
        <v>292.325</v>
      </c>
      <c r="L199" s="167" t="s">
        <v>656</v>
      </c>
      <c r="M199" s="166"/>
      <c r="N199" s="167"/>
      <c r="O199" s="166">
        <v>0</v>
      </c>
      <c r="P199" s="166"/>
      <c r="Q199" s="166"/>
      <c r="R199" s="166"/>
      <c r="S199" s="170">
        <v>0</v>
      </c>
      <c r="T199" s="170"/>
      <c r="U199" s="172">
        <f>I199+J199+K199</f>
        <v>292.325</v>
      </c>
      <c r="V199" s="172">
        <f>S199+Q199+O199+M199</f>
        <v>0</v>
      </c>
    </row>
    <row r="200" spans="1:22" s="178" customFormat="1" ht="25.5" hidden="1">
      <c r="A200" s="226" t="s">
        <v>53</v>
      </c>
      <c r="B200" s="175" t="s">
        <v>251</v>
      </c>
      <c r="C200" s="176" t="s">
        <v>379</v>
      </c>
      <c r="D200" s="208">
        <v>4531</v>
      </c>
      <c r="E200" s="175">
        <v>25871352</v>
      </c>
      <c r="F200" s="208" t="s">
        <v>253</v>
      </c>
      <c r="G200" s="175" t="s">
        <v>378</v>
      </c>
      <c r="H200" s="175" t="s">
        <v>108</v>
      </c>
      <c r="I200" s="246">
        <v>0</v>
      </c>
      <c r="J200" s="175">
        <v>0.123</v>
      </c>
      <c r="K200" s="177">
        <v>23.827</v>
      </c>
      <c r="L200" s="176" t="s">
        <v>296</v>
      </c>
      <c r="M200" s="178">
        <v>0</v>
      </c>
      <c r="N200" s="179"/>
      <c r="O200" s="175">
        <v>0</v>
      </c>
      <c r="P200" s="176"/>
      <c r="Q200" s="175">
        <v>0</v>
      </c>
      <c r="R200" s="175"/>
      <c r="S200" s="180">
        <v>26.638</v>
      </c>
      <c r="T200" s="181"/>
      <c r="U200" s="182">
        <f t="shared" si="10"/>
        <v>23.950000000000003</v>
      </c>
      <c r="V200" s="182">
        <f t="shared" si="11"/>
        <v>26.638</v>
      </c>
    </row>
    <row r="201" spans="1:22" s="178" customFormat="1" ht="25.5" hidden="1">
      <c r="A201" s="226" t="s">
        <v>53</v>
      </c>
      <c r="B201" s="175" t="s">
        <v>251</v>
      </c>
      <c r="C201" s="176" t="s">
        <v>252</v>
      </c>
      <c r="D201" s="208">
        <v>4531</v>
      </c>
      <c r="E201" s="175">
        <v>25871352</v>
      </c>
      <c r="F201" s="208" t="s">
        <v>253</v>
      </c>
      <c r="G201" s="175" t="s">
        <v>381</v>
      </c>
      <c r="H201" s="175" t="s">
        <v>108</v>
      </c>
      <c r="I201" s="246">
        <v>0</v>
      </c>
      <c r="J201" s="175"/>
      <c r="K201" s="175">
        <v>1.935</v>
      </c>
      <c r="L201" s="176" t="s">
        <v>301</v>
      </c>
      <c r="M201" s="175"/>
      <c r="N201" s="176"/>
      <c r="O201" s="175">
        <v>0</v>
      </c>
      <c r="P201" s="175"/>
      <c r="Q201" s="175"/>
      <c r="R201" s="175"/>
      <c r="S201" s="180">
        <v>0</v>
      </c>
      <c r="T201" s="180"/>
      <c r="U201" s="182">
        <f t="shared" si="10"/>
        <v>1.935</v>
      </c>
      <c r="V201" s="182">
        <f t="shared" si="11"/>
        <v>0</v>
      </c>
    </row>
    <row r="202" spans="1:22" s="178" customFormat="1" ht="25.5" hidden="1">
      <c r="A202" s="226" t="s">
        <v>53</v>
      </c>
      <c r="B202" s="175" t="s">
        <v>251</v>
      </c>
      <c r="C202" s="176" t="s">
        <v>252</v>
      </c>
      <c r="D202" s="208">
        <v>4531</v>
      </c>
      <c r="E202" s="175">
        <v>25871352</v>
      </c>
      <c r="F202" s="208" t="s">
        <v>253</v>
      </c>
      <c r="G202" s="175" t="s">
        <v>381</v>
      </c>
      <c r="H202" s="175" t="s">
        <v>108</v>
      </c>
      <c r="I202" s="246">
        <v>0</v>
      </c>
      <c r="J202" s="175"/>
      <c r="K202" s="175">
        <v>4.453</v>
      </c>
      <c r="L202" s="176" t="s">
        <v>532</v>
      </c>
      <c r="M202" s="175"/>
      <c r="N202" s="176"/>
      <c r="O202" s="175">
        <v>0</v>
      </c>
      <c r="P202" s="175"/>
      <c r="Q202" s="175"/>
      <c r="R202" s="175"/>
      <c r="S202" s="180">
        <v>0</v>
      </c>
      <c r="T202" s="180"/>
      <c r="U202" s="182">
        <f t="shared" si="10"/>
        <v>4.453</v>
      </c>
      <c r="V202" s="182">
        <f t="shared" si="11"/>
        <v>0</v>
      </c>
    </row>
    <row r="203" spans="1:22" s="178" customFormat="1" ht="25.5" hidden="1">
      <c r="A203" s="226" t="s">
        <v>53</v>
      </c>
      <c r="B203" s="175" t="s">
        <v>251</v>
      </c>
      <c r="C203" s="176" t="s">
        <v>252</v>
      </c>
      <c r="D203" s="208">
        <v>4531</v>
      </c>
      <c r="E203" s="175">
        <v>25871352</v>
      </c>
      <c r="F203" s="208" t="s">
        <v>253</v>
      </c>
      <c r="G203" s="175" t="s">
        <v>381</v>
      </c>
      <c r="H203" s="175" t="s">
        <v>108</v>
      </c>
      <c r="I203" s="246">
        <v>0</v>
      </c>
      <c r="J203" s="175"/>
      <c r="K203" s="175">
        <v>3.885</v>
      </c>
      <c r="L203" s="176" t="s">
        <v>536</v>
      </c>
      <c r="M203" s="175"/>
      <c r="N203" s="176"/>
      <c r="O203" s="175">
        <v>0</v>
      </c>
      <c r="P203" s="175"/>
      <c r="Q203" s="175"/>
      <c r="R203" s="175"/>
      <c r="S203" s="180">
        <v>0</v>
      </c>
      <c r="T203" s="180"/>
      <c r="U203" s="182">
        <f t="shared" si="10"/>
        <v>3.885</v>
      </c>
      <c r="V203" s="182">
        <f t="shared" si="11"/>
        <v>0</v>
      </c>
    </row>
    <row r="204" spans="1:22" s="178" customFormat="1" ht="25.5" hidden="1">
      <c r="A204" s="226" t="s">
        <v>53</v>
      </c>
      <c r="B204" s="175" t="s">
        <v>251</v>
      </c>
      <c r="C204" s="176" t="s">
        <v>252</v>
      </c>
      <c r="D204" s="208">
        <v>4531</v>
      </c>
      <c r="E204" s="175">
        <v>25871352</v>
      </c>
      <c r="F204" s="208" t="s">
        <v>253</v>
      </c>
      <c r="G204" s="175" t="s">
        <v>381</v>
      </c>
      <c r="H204" s="175" t="s">
        <v>108</v>
      </c>
      <c r="I204" s="246">
        <v>0</v>
      </c>
      <c r="J204" s="175"/>
      <c r="K204" s="175">
        <v>0</v>
      </c>
      <c r="L204" s="176"/>
      <c r="M204" s="175"/>
      <c r="N204" s="176"/>
      <c r="O204" s="175">
        <v>7.575</v>
      </c>
      <c r="P204" s="183" t="s">
        <v>574</v>
      </c>
      <c r="Q204" s="175"/>
      <c r="R204" s="175"/>
      <c r="S204" s="180">
        <v>0</v>
      </c>
      <c r="T204" s="180"/>
      <c r="U204" s="182">
        <f t="shared" si="10"/>
        <v>0</v>
      </c>
      <c r="V204" s="182">
        <f t="shared" si="11"/>
        <v>7.575</v>
      </c>
    </row>
    <row r="205" spans="1:22" s="178" customFormat="1" ht="25.5" hidden="1">
      <c r="A205" s="226" t="s">
        <v>53</v>
      </c>
      <c r="B205" s="175" t="s">
        <v>251</v>
      </c>
      <c r="C205" s="176" t="s">
        <v>252</v>
      </c>
      <c r="D205" s="208">
        <v>4531</v>
      </c>
      <c r="E205" s="175">
        <v>25871352</v>
      </c>
      <c r="F205" s="208" t="s">
        <v>253</v>
      </c>
      <c r="G205" s="175" t="s">
        <v>381</v>
      </c>
      <c r="H205" s="175" t="s">
        <v>108</v>
      </c>
      <c r="I205" s="246">
        <v>0</v>
      </c>
      <c r="J205" s="175">
        <v>0</v>
      </c>
      <c r="K205" s="175">
        <v>0</v>
      </c>
      <c r="L205" s="176"/>
      <c r="M205" s="175">
        <v>0.01</v>
      </c>
      <c r="N205" s="184" t="s">
        <v>310</v>
      </c>
      <c r="O205" s="175">
        <v>0</v>
      </c>
      <c r="P205" s="175"/>
      <c r="Q205" s="175">
        <v>0</v>
      </c>
      <c r="R205" s="175"/>
      <c r="S205" s="180">
        <v>0</v>
      </c>
      <c r="T205" s="180"/>
      <c r="U205" s="182">
        <f t="shared" si="8"/>
        <v>0</v>
      </c>
      <c r="V205" s="182">
        <f t="shared" si="9"/>
        <v>0.01</v>
      </c>
    </row>
    <row r="206" spans="1:22" s="189" customFormat="1" ht="25.5" hidden="1">
      <c r="A206" s="227" t="s">
        <v>53</v>
      </c>
      <c r="B206" s="185" t="s">
        <v>251</v>
      </c>
      <c r="C206" s="186" t="s">
        <v>252</v>
      </c>
      <c r="D206" s="209">
        <v>4531</v>
      </c>
      <c r="E206" s="185">
        <v>25871352</v>
      </c>
      <c r="F206" s="209" t="s">
        <v>253</v>
      </c>
      <c r="G206" s="185" t="s">
        <v>381</v>
      </c>
      <c r="H206" s="185" t="s">
        <v>101</v>
      </c>
      <c r="I206" s="247">
        <v>0.06</v>
      </c>
      <c r="J206" s="185">
        <v>1.68</v>
      </c>
      <c r="K206" s="185">
        <v>0</v>
      </c>
      <c r="L206" s="186"/>
      <c r="M206" s="185">
        <v>1.67</v>
      </c>
      <c r="N206" s="186" t="s">
        <v>658</v>
      </c>
      <c r="O206" s="185">
        <v>0</v>
      </c>
      <c r="P206" s="185"/>
      <c r="Q206" s="185">
        <v>0</v>
      </c>
      <c r="R206" s="185"/>
      <c r="S206" s="187">
        <v>0</v>
      </c>
      <c r="T206" s="187"/>
      <c r="U206" s="188">
        <f t="shared" si="8"/>
        <v>1.74</v>
      </c>
      <c r="V206" s="188">
        <f t="shared" si="9"/>
        <v>1.67</v>
      </c>
    </row>
    <row r="207" spans="1:22" s="189" customFormat="1" ht="38.25" hidden="1">
      <c r="A207" s="227" t="s">
        <v>53</v>
      </c>
      <c r="B207" s="185" t="s">
        <v>251</v>
      </c>
      <c r="C207" s="186" t="s">
        <v>252</v>
      </c>
      <c r="D207" s="209">
        <v>4531</v>
      </c>
      <c r="E207" s="185">
        <v>25871352</v>
      </c>
      <c r="F207" s="209" t="s">
        <v>253</v>
      </c>
      <c r="G207" s="185" t="s">
        <v>381</v>
      </c>
      <c r="H207" s="185" t="s">
        <v>101</v>
      </c>
      <c r="I207" s="247">
        <v>0</v>
      </c>
      <c r="J207" s="185">
        <v>0</v>
      </c>
      <c r="K207" s="185">
        <v>0</v>
      </c>
      <c r="L207" s="186"/>
      <c r="M207" s="185">
        <v>0.026</v>
      </c>
      <c r="N207" s="190" t="s">
        <v>152</v>
      </c>
      <c r="O207" s="185">
        <v>0</v>
      </c>
      <c r="P207" s="185"/>
      <c r="Q207" s="185">
        <v>0</v>
      </c>
      <c r="R207" s="185"/>
      <c r="S207" s="187">
        <v>0.044</v>
      </c>
      <c r="T207" s="187"/>
      <c r="U207" s="188">
        <f>I207+J207+K207</f>
        <v>0</v>
      </c>
      <c r="V207" s="188">
        <f>S207+Q207+O207+M207</f>
        <v>0.06999999999999999</v>
      </c>
    </row>
    <row r="208" spans="1:22" s="66" customFormat="1" ht="25.5">
      <c r="A208" s="224" t="s">
        <v>53</v>
      </c>
      <c r="B208" s="56" t="s">
        <v>611</v>
      </c>
      <c r="C208" s="55" t="s">
        <v>612</v>
      </c>
      <c r="D208" s="200">
        <v>4677</v>
      </c>
      <c r="E208" s="56">
        <v>38315766</v>
      </c>
      <c r="F208" s="200" t="s">
        <v>613</v>
      </c>
      <c r="G208" s="56" t="s">
        <v>381</v>
      </c>
      <c r="H208" s="56" t="s">
        <v>101</v>
      </c>
      <c r="I208" s="244">
        <v>0</v>
      </c>
      <c r="J208" s="56">
        <v>2.928</v>
      </c>
      <c r="K208" s="56">
        <v>0</v>
      </c>
      <c r="L208" s="55"/>
      <c r="M208" s="56">
        <v>0</v>
      </c>
      <c r="N208" s="51"/>
      <c r="O208" s="56">
        <v>0</v>
      </c>
      <c r="P208" s="56"/>
      <c r="Q208" s="56">
        <v>0</v>
      </c>
      <c r="R208" s="56"/>
      <c r="S208" s="53">
        <v>2.928</v>
      </c>
      <c r="T208" s="53"/>
      <c r="U208" s="85">
        <f>I208+J208+K208</f>
        <v>2.928</v>
      </c>
      <c r="V208" s="85">
        <f>S208+Q208+O208+M208</f>
        <v>2.928</v>
      </c>
    </row>
    <row r="209" spans="1:22" s="66" customFormat="1" ht="38.25">
      <c r="A209" s="224" t="s">
        <v>53</v>
      </c>
      <c r="B209" s="55" t="s">
        <v>254</v>
      </c>
      <c r="C209" s="55" t="s">
        <v>255</v>
      </c>
      <c r="D209" s="200">
        <v>3811</v>
      </c>
      <c r="E209" s="56">
        <v>6582234</v>
      </c>
      <c r="F209" s="200" t="s">
        <v>256</v>
      </c>
      <c r="G209" s="56" t="s">
        <v>257</v>
      </c>
      <c r="H209" s="56" t="s">
        <v>258</v>
      </c>
      <c r="I209" s="244">
        <v>0</v>
      </c>
      <c r="J209" s="56">
        <v>0</v>
      </c>
      <c r="K209" s="56">
        <v>0</v>
      </c>
      <c r="L209" s="55"/>
      <c r="M209" s="56">
        <v>0</v>
      </c>
      <c r="N209" s="56"/>
      <c r="O209" s="56">
        <v>0</v>
      </c>
      <c r="P209" s="56"/>
      <c r="Q209" s="56">
        <v>0</v>
      </c>
      <c r="R209" s="56"/>
      <c r="S209" s="53">
        <v>0</v>
      </c>
      <c r="T209" s="55" t="s">
        <v>675</v>
      </c>
      <c r="U209" s="85">
        <f t="shared" si="8"/>
        <v>0</v>
      </c>
      <c r="V209" s="85">
        <f t="shared" si="9"/>
        <v>0</v>
      </c>
    </row>
    <row r="210" spans="1:22" s="66" customFormat="1" ht="25.5">
      <c r="A210" s="224" t="s">
        <v>53</v>
      </c>
      <c r="B210" s="56" t="s">
        <v>259</v>
      </c>
      <c r="C210" s="55" t="s">
        <v>260</v>
      </c>
      <c r="D210" s="200">
        <v>3832</v>
      </c>
      <c r="E210" s="56">
        <v>31066250</v>
      </c>
      <c r="F210" s="200" t="s">
        <v>261</v>
      </c>
      <c r="G210" s="56" t="s">
        <v>349</v>
      </c>
      <c r="H210" s="56" t="s">
        <v>58</v>
      </c>
      <c r="I210" s="244">
        <v>0.4</v>
      </c>
      <c r="J210" s="56">
        <v>0</v>
      </c>
      <c r="K210" s="56">
        <v>0</v>
      </c>
      <c r="L210" s="56"/>
      <c r="M210" s="56">
        <v>0</v>
      </c>
      <c r="N210" s="56"/>
      <c r="O210" s="56">
        <v>0</v>
      </c>
      <c r="P210" s="56" t="s">
        <v>449</v>
      </c>
      <c r="Q210" s="56"/>
      <c r="R210" s="56"/>
      <c r="S210" s="53">
        <v>0.4</v>
      </c>
      <c r="T210" s="55" t="s">
        <v>681</v>
      </c>
      <c r="U210" s="85">
        <f t="shared" si="8"/>
        <v>0.4</v>
      </c>
      <c r="V210" s="85">
        <f t="shared" si="9"/>
        <v>0.4</v>
      </c>
    </row>
    <row r="211" spans="1:22" s="66" customFormat="1" ht="33.75" customHeight="1">
      <c r="A211" s="224" t="s">
        <v>53</v>
      </c>
      <c r="B211" s="56" t="s">
        <v>262</v>
      </c>
      <c r="C211" s="56" t="s">
        <v>263</v>
      </c>
      <c r="D211" s="200">
        <v>3710</v>
      </c>
      <c r="E211" s="56">
        <v>23484708</v>
      </c>
      <c r="F211" s="200" t="s">
        <v>264</v>
      </c>
      <c r="G211" s="56" t="s">
        <v>265</v>
      </c>
      <c r="H211" s="56" t="s">
        <v>58</v>
      </c>
      <c r="I211" s="244">
        <v>1.335</v>
      </c>
      <c r="J211" s="56">
        <v>0.285</v>
      </c>
      <c r="K211" s="56">
        <v>0</v>
      </c>
      <c r="L211" s="56"/>
      <c r="M211" s="56">
        <v>1.335</v>
      </c>
      <c r="N211" s="55" t="s">
        <v>659</v>
      </c>
      <c r="O211" s="56">
        <v>0</v>
      </c>
      <c r="P211" s="56"/>
      <c r="Q211" s="56">
        <v>0</v>
      </c>
      <c r="R211" s="56"/>
      <c r="S211" s="53">
        <v>0.285</v>
      </c>
      <c r="T211" s="55"/>
      <c r="U211" s="85">
        <f t="shared" si="8"/>
        <v>1.6199999999999999</v>
      </c>
      <c r="V211" s="85">
        <f t="shared" si="9"/>
        <v>1.6199999999999999</v>
      </c>
    </row>
    <row r="212" spans="1:22" s="66" customFormat="1" ht="33.75" customHeight="1">
      <c r="A212" s="224" t="s">
        <v>53</v>
      </c>
      <c r="B212" s="56" t="s">
        <v>262</v>
      </c>
      <c r="C212" s="56" t="s">
        <v>441</v>
      </c>
      <c r="D212" s="200">
        <v>3822</v>
      </c>
      <c r="E212" s="56">
        <v>21408780</v>
      </c>
      <c r="F212" s="200" t="s">
        <v>442</v>
      </c>
      <c r="G212" s="56" t="s">
        <v>265</v>
      </c>
      <c r="H212" s="56" t="s">
        <v>58</v>
      </c>
      <c r="I212" s="244">
        <v>0</v>
      </c>
      <c r="J212" s="56">
        <v>0</v>
      </c>
      <c r="K212" s="56">
        <v>0</v>
      </c>
      <c r="L212" s="56"/>
      <c r="M212" s="56">
        <v>0</v>
      </c>
      <c r="N212" s="56"/>
      <c r="O212" s="56">
        <v>0</v>
      </c>
      <c r="P212" s="56"/>
      <c r="Q212" s="56">
        <v>0</v>
      </c>
      <c r="R212" s="56"/>
      <c r="S212" s="53">
        <v>0</v>
      </c>
      <c r="T212" s="55"/>
      <c r="U212" s="85">
        <f t="shared" si="8"/>
        <v>0</v>
      </c>
      <c r="V212" s="85">
        <f t="shared" si="9"/>
        <v>0</v>
      </c>
    </row>
    <row r="213" spans="1:22" s="66" customFormat="1" ht="25.5">
      <c r="A213" s="224" t="s">
        <v>53</v>
      </c>
      <c r="B213" s="56" t="s">
        <v>266</v>
      </c>
      <c r="C213" s="55" t="s">
        <v>267</v>
      </c>
      <c r="D213" s="200">
        <v>3811</v>
      </c>
      <c r="E213" s="56">
        <v>18212294</v>
      </c>
      <c r="F213" s="200" t="s">
        <v>268</v>
      </c>
      <c r="G213" s="56" t="s">
        <v>622</v>
      </c>
      <c r="H213" s="56" t="s">
        <v>58</v>
      </c>
      <c r="I213" s="244">
        <v>0.002</v>
      </c>
      <c r="J213" s="56">
        <v>18.535</v>
      </c>
      <c r="K213" s="56"/>
      <c r="L213" s="58">
        <v>0</v>
      </c>
      <c r="M213" s="56">
        <v>17.992</v>
      </c>
      <c r="N213" s="55" t="s">
        <v>310</v>
      </c>
      <c r="O213" s="56">
        <v>0</v>
      </c>
      <c r="P213" s="56"/>
      <c r="Q213" s="56">
        <v>0</v>
      </c>
      <c r="R213" s="56"/>
      <c r="S213" s="53">
        <v>0.545</v>
      </c>
      <c r="T213" s="53"/>
      <c r="U213" s="85">
        <f t="shared" si="8"/>
        <v>18.537</v>
      </c>
      <c r="V213" s="85">
        <f t="shared" si="9"/>
        <v>18.537000000000003</v>
      </c>
    </row>
    <row r="214" spans="1:22" s="66" customFormat="1" ht="21" customHeight="1">
      <c r="A214" s="224" t="s">
        <v>53</v>
      </c>
      <c r="B214" s="56" t="s">
        <v>269</v>
      </c>
      <c r="C214" s="55" t="s">
        <v>270</v>
      </c>
      <c r="D214" s="200">
        <v>3822</v>
      </c>
      <c r="E214" s="56">
        <v>22474030</v>
      </c>
      <c r="F214" s="200" t="s">
        <v>271</v>
      </c>
      <c r="G214" s="56" t="s">
        <v>272</v>
      </c>
      <c r="H214" s="56" t="s">
        <v>58</v>
      </c>
      <c r="I214" s="244">
        <v>0.15</v>
      </c>
      <c r="J214" s="56">
        <v>0.05</v>
      </c>
      <c r="K214" s="56">
        <v>0</v>
      </c>
      <c r="L214" s="56"/>
      <c r="M214" s="56">
        <v>0</v>
      </c>
      <c r="N214" s="56"/>
      <c r="O214" s="56">
        <v>0</v>
      </c>
      <c r="P214" s="56"/>
      <c r="Q214" s="56">
        <v>0</v>
      </c>
      <c r="R214" s="56"/>
      <c r="S214" s="53">
        <v>0.2</v>
      </c>
      <c r="T214" s="53"/>
      <c r="U214" s="85">
        <f t="shared" si="8"/>
        <v>0.2</v>
      </c>
      <c r="V214" s="85">
        <f t="shared" si="9"/>
        <v>0.2</v>
      </c>
    </row>
    <row r="215" spans="1:22" s="66" customFormat="1" ht="25.5">
      <c r="A215" s="224" t="s">
        <v>53</v>
      </c>
      <c r="B215" s="56" t="s">
        <v>276</v>
      </c>
      <c r="C215" s="55" t="s">
        <v>277</v>
      </c>
      <c r="D215" s="200">
        <v>3832</v>
      </c>
      <c r="E215" s="56">
        <v>16610668</v>
      </c>
      <c r="F215" s="200" t="s">
        <v>278</v>
      </c>
      <c r="G215" s="56" t="s">
        <v>279</v>
      </c>
      <c r="H215" s="56" t="s">
        <v>58</v>
      </c>
      <c r="I215" s="244">
        <v>0</v>
      </c>
      <c r="J215" s="56">
        <v>35.145</v>
      </c>
      <c r="K215" s="56">
        <v>0</v>
      </c>
      <c r="L215" s="56"/>
      <c r="M215" s="56">
        <v>34.622</v>
      </c>
      <c r="N215" s="55" t="s">
        <v>310</v>
      </c>
      <c r="O215" s="56">
        <v>0</v>
      </c>
      <c r="P215" s="56"/>
      <c r="Q215" s="56">
        <v>0</v>
      </c>
      <c r="R215" s="56"/>
      <c r="S215" s="53">
        <v>0.523</v>
      </c>
      <c r="T215" s="53"/>
      <c r="U215" s="85">
        <f t="shared" si="8"/>
        <v>35.145</v>
      </c>
      <c r="V215" s="85">
        <f t="shared" si="9"/>
        <v>35.145</v>
      </c>
    </row>
    <row r="216" spans="1:22" s="66" customFormat="1" ht="27" customHeight="1">
      <c r="A216" s="224" t="s">
        <v>53</v>
      </c>
      <c r="B216" s="56" t="s">
        <v>281</v>
      </c>
      <c r="C216" s="55" t="s">
        <v>282</v>
      </c>
      <c r="D216" s="200">
        <v>3832</v>
      </c>
      <c r="E216" s="56">
        <v>14526162</v>
      </c>
      <c r="F216" s="200" t="s">
        <v>283</v>
      </c>
      <c r="G216" s="56" t="s">
        <v>284</v>
      </c>
      <c r="H216" s="56" t="s">
        <v>58</v>
      </c>
      <c r="I216" s="244">
        <v>0.01</v>
      </c>
      <c r="J216" s="56">
        <v>0</v>
      </c>
      <c r="K216" s="56">
        <v>0</v>
      </c>
      <c r="L216" s="56"/>
      <c r="M216" s="56">
        <v>0</v>
      </c>
      <c r="N216" s="56"/>
      <c r="O216" s="56">
        <v>0</v>
      </c>
      <c r="P216" s="56"/>
      <c r="Q216" s="56">
        <v>0</v>
      </c>
      <c r="R216" s="56"/>
      <c r="S216" s="53">
        <v>0.01</v>
      </c>
      <c r="T216" s="55"/>
      <c r="U216" s="85">
        <f t="shared" si="8"/>
        <v>0.01</v>
      </c>
      <c r="V216" s="85">
        <f t="shared" si="9"/>
        <v>0.01</v>
      </c>
    </row>
    <row r="217" spans="1:22" s="146" customFormat="1" ht="24">
      <c r="A217" s="216" t="s">
        <v>53</v>
      </c>
      <c r="B217" s="142" t="s">
        <v>582</v>
      </c>
      <c r="C217" s="143" t="s">
        <v>337</v>
      </c>
      <c r="D217" s="216">
        <v>3832</v>
      </c>
      <c r="E217" s="143">
        <v>2900033</v>
      </c>
      <c r="F217" s="210" t="s">
        <v>338</v>
      </c>
      <c r="G217" s="143" t="s">
        <v>335</v>
      </c>
      <c r="H217" s="142" t="s">
        <v>58</v>
      </c>
      <c r="I217" s="248">
        <v>0.0406</v>
      </c>
      <c r="J217" s="164">
        <v>2.4582</v>
      </c>
      <c r="K217" s="144">
        <v>0</v>
      </c>
      <c r="L217" s="144"/>
      <c r="M217" s="144">
        <v>2.4253</v>
      </c>
      <c r="N217" s="143" t="s">
        <v>339</v>
      </c>
      <c r="O217" s="144"/>
      <c r="P217" s="143"/>
      <c r="Q217" s="144"/>
      <c r="R217" s="143"/>
      <c r="S217" s="144">
        <v>0.0735</v>
      </c>
      <c r="T217" s="145"/>
      <c r="U217" s="85">
        <f t="shared" si="8"/>
        <v>2.4988</v>
      </c>
      <c r="V217" s="85">
        <f t="shared" si="9"/>
        <v>2.4988</v>
      </c>
    </row>
    <row r="218" spans="1:22" s="91" customFormat="1" ht="25.5">
      <c r="A218" s="224" t="s">
        <v>53</v>
      </c>
      <c r="B218" s="76" t="s">
        <v>288</v>
      </c>
      <c r="C218" s="127" t="s">
        <v>289</v>
      </c>
      <c r="D218" s="200">
        <v>3832</v>
      </c>
      <c r="E218" s="58">
        <v>1088125</v>
      </c>
      <c r="F218" s="200" t="s">
        <v>290</v>
      </c>
      <c r="G218" s="58" t="s">
        <v>291</v>
      </c>
      <c r="H218" s="76" t="s">
        <v>58</v>
      </c>
      <c r="I218" s="249">
        <v>0.88</v>
      </c>
      <c r="J218" s="76">
        <v>0.24</v>
      </c>
      <c r="K218" s="58">
        <v>0</v>
      </c>
      <c r="L218" s="127"/>
      <c r="M218" s="58">
        <v>0</v>
      </c>
      <c r="N218" s="58"/>
      <c r="O218" s="58">
        <v>1.12</v>
      </c>
      <c r="P218" s="127" t="s">
        <v>558</v>
      </c>
      <c r="Q218" s="58">
        <v>0</v>
      </c>
      <c r="R218" s="58"/>
      <c r="S218" s="58">
        <v>0</v>
      </c>
      <c r="T218" s="58"/>
      <c r="U218" s="147">
        <f t="shared" si="8"/>
        <v>1.12</v>
      </c>
      <c r="V218" s="147">
        <f t="shared" si="9"/>
        <v>1.12</v>
      </c>
    </row>
    <row r="219" spans="1:22" s="62" customFormat="1" ht="21" customHeight="1">
      <c r="A219" s="224" t="s">
        <v>53</v>
      </c>
      <c r="B219" s="76" t="s">
        <v>292</v>
      </c>
      <c r="C219" s="127" t="s">
        <v>293</v>
      </c>
      <c r="D219" s="203">
        <v>3831</v>
      </c>
      <c r="E219" s="59">
        <v>17848626</v>
      </c>
      <c r="F219" s="200" t="s">
        <v>294</v>
      </c>
      <c r="G219" s="58" t="s">
        <v>295</v>
      </c>
      <c r="H219" s="76" t="s">
        <v>58</v>
      </c>
      <c r="I219" s="250">
        <v>0.42</v>
      </c>
      <c r="J219" s="73">
        <v>0</v>
      </c>
      <c r="K219" s="59">
        <v>0</v>
      </c>
      <c r="L219" s="59"/>
      <c r="M219" s="59">
        <v>0</v>
      </c>
      <c r="N219" s="59"/>
      <c r="O219" s="59">
        <v>0</v>
      </c>
      <c r="P219" s="59"/>
      <c r="Q219" s="59">
        <v>0</v>
      </c>
      <c r="R219" s="59"/>
      <c r="S219" s="59">
        <v>0.42</v>
      </c>
      <c r="T219" s="59"/>
      <c r="U219" s="85">
        <f t="shared" si="8"/>
        <v>0.42</v>
      </c>
      <c r="V219" s="85">
        <f t="shared" si="9"/>
        <v>0.42</v>
      </c>
    </row>
    <row r="220" spans="1:22" s="62" customFormat="1" ht="25.5">
      <c r="A220" s="224" t="s">
        <v>53</v>
      </c>
      <c r="B220" s="76" t="s">
        <v>355</v>
      </c>
      <c r="C220" s="127" t="s">
        <v>356</v>
      </c>
      <c r="D220" s="200">
        <v>3831</v>
      </c>
      <c r="E220" s="56">
        <v>28005237</v>
      </c>
      <c r="F220" s="211" t="s">
        <v>358</v>
      </c>
      <c r="G220" s="58" t="s">
        <v>357</v>
      </c>
      <c r="H220" s="76" t="s">
        <v>58</v>
      </c>
      <c r="I220" s="250">
        <v>0.4</v>
      </c>
      <c r="J220" s="73">
        <v>1.245</v>
      </c>
      <c r="K220" s="59">
        <v>0</v>
      </c>
      <c r="L220" s="59"/>
      <c r="M220" s="59">
        <v>0</v>
      </c>
      <c r="N220" s="82" t="s">
        <v>320</v>
      </c>
      <c r="O220" s="59">
        <v>0</v>
      </c>
      <c r="P220" s="59"/>
      <c r="Q220" s="59">
        <v>0</v>
      </c>
      <c r="R220" s="59">
        <v>0</v>
      </c>
      <c r="S220" s="59">
        <v>1.645</v>
      </c>
      <c r="T220" s="59"/>
      <c r="U220" s="85">
        <f t="shared" si="8"/>
        <v>1.645</v>
      </c>
      <c r="V220" s="85">
        <f t="shared" si="9"/>
        <v>1.645</v>
      </c>
    </row>
    <row r="221" spans="1:22" s="62" customFormat="1" ht="23.25" customHeight="1">
      <c r="A221" s="70" t="s">
        <v>53</v>
      </c>
      <c r="B221" s="73" t="s">
        <v>371</v>
      </c>
      <c r="C221" s="67" t="s">
        <v>372</v>
      </c>
      <c r="D221" s="203">
        <v>3831</v>
      </c>
      <c r="E221" s="148">
        <v>32871541</v>
      </c>
      <c r="F221" s="212" t="s">
        <v>373</v>
      </c>
      <c r="G221" s="148" t="s">
        <v>374</v>
      </c>
      <c r="H221" s="149" t="s">
        <v>58</v>
      </c>
      <c r="I221" s="251">
        <v>0.35</v>
      </c>
      <c r="J221" s="149">
        <v>0.02</v>
      </c>
      <c r="K221" s="148">
        <v>0</v>
      </c>
      <c r="L221" s="148"/>
      <c r="M221" s="150">
        <v>0</v>
      </c>
      <c r="N221" s="148"/>
      <c r="O221" s="148">
        <v>0</v>
      </c>
      <c r="P221" s="148"/>
      <c r="Q221" s="148">
        <v>0</v>
      </c>
      <c r="R221" s="148">
        <v>0</v>
      </c>
      <c r="S221" s="148">
        <v>0.37</v>
      </c>
      <c r="T221" s="148"/>
      <c r="U221" s="85">
        <f t="shared" si="8"/>
        <v>0.37</v>
      </c>
      <c r="V221" s="85">
        <f t="shared" si="9"/>
        <v>0.37</v>
      </c>
    </row>
    <row r="222" spans="1:22" s="62" customFormat="1" ht="23.25" customHeight="1">
      <c r="A222" s="70" t="s">
        <v>53</v>
      </c>
      <c r="B222" s="73" t="s">
        <v>390</v>
      </c>
      <c r="C222" s="67" t="s">
        <v>391</v>
      </c>
      <c r="D222" s="203">
        <v>3832</v>
      </c>
      <c r="E222" s="59">
        <v>16702141</v>
      </c>
      <c r="F222" s="203" t="s">
        <v>392</v>
      </c>
      <c r="G222" s="59" t="s">
        <v>393</v>
      </c>
      <c r="H222" s="73" t="s">
        <v>58</v>
      </c>
      <c r="I222" s="250">
        <v>0</v>
      </c>
      <c r="J222" s="73">
        <v>0</v>
      </c>
      <c r="K222" s="59">
        <v>0</v>
      </c>
      <c r="L222" s="59"/>
      <c r="M222" s="58">
        <v>0</v>
      </c>
      <c r="N222" s="68" t="s">
        <v>394</v>
      </c>
      <c r="O222" s="59">
        <v>0</v>
      </c>
      <c r="P222" s="59"/>
      <c r="Q222" s="59">
        <v>0</v>
      </c>
      <c r="R222" s="59">
        <v>0</v>
      </c>
      <c r="S222" s="59">
        <v>0</v>
      </c>
      <c r="T222" s="60" t="s">
        <v>395</v>
      </c>
      <c r="U222" s="85">
        <f t="shared" si="8"/>
        <v>0</v>
      </c>
      <c r="V222" s="85">
        <f t="shared" si="9"/>
        <v>0</v>
      </c>
    </row>
    <row r="223" spans="1:22" s="62" customFormat="1" ht="22.5" customHeight="1">
      <c r="A223" s="70" t="s">
        <v>53</v>
      </c>
      <c r="B223" s="73" t="s">
        <v>396</v>
      </c>
      <c r="C223" s="67" t="s">
        <v>398</v>
      </c>
      <c r="D223" s="203">
        <v>4520</v>
      </c>
      <c r="E223" s="59">
        <v>28292746</v>
      </c>
      <c r="F223" s="203" t="s">
        <v>397</v>
      </c>
      <c r="G223" s="59" t="s">
        <v>323</v>
      </c>
      <c r="H223" s="73" t="s">
        <v>58</v>
      </c>
      <c r="I223" s="250">
        <v>0</v>
      </c>
      <c r="J223" s="73">
        <v>0.12</v>
      </c>
      <c r="K223" s="59">
        <v>0</v>
      </c>
      <c r="L223" s="59"/>
      <c r="M223" s="58">
        <v>0</v>
      </c>
      <c r="N223" s="68"/>
      <c r="O223" s="59">
        <v>0</v>
      </c>
      <c r="P223" s="59"/>
      <c r="Q223" s="59">
        <v>0</v>
      </c>
      <c r="R223" s="59">
        <v>0</v>
      </c>
      <c r="S223" s="59">
        <v>0.12</v>
      </c>
      <c r="T223" s="60" t="s">
        <v>675</v>
      </c>
      <c r="U223" s="85">
        <f t="shared" si="8"/>
        <v>0.12</v>
      </c>
      <c r="V223" s="85">
        <f t="shared" si="9"/>
        <v>0.12</v>
      </c>
    </row>
    <row r="224" spans="1:22" s="62" customFormat="1" ht="20.25" customHeight="1">
      <c r="A224" s="70" t="s">
        <v>53</v>
      </c>
      <c r="B224" s="73" t="s">
        <v>399</v>
      </c>
      <c r="C224" s="69" t="s">
        <v>68</v>
      </c>
      <c r="D224" s="203">
        <v>4520</v>
      </c>
      <c r="E224" s="59">
        <v>12308277</v>
      </c>
      <c r="F224" s="203" t="s">
        <v>400</v>
      </c>
      <c r="G224" s="59" t="s">
        <v>273</v>
      </c>
      <c r="H224" s="73" t="s">
        <v>58</v>
      </c>
      <c r="I224" s="250">
        <v>0</v>
      </c>
      <c r="J224" s="73">
        <v>0</v>
      </c>
      <c r="K224" s="59">
        <v>0</v>
      </c>
      <c r="L224" s="59"/>
      <c r="M224" s="58">
        <v>0</v>
      </c>
      <c r="N224" s="68"/>
      <c r="O224" s="59">
        <v>0</v>
      </c>
      <c r="P224" s="59"/>
      <c r="Q224" s="59">
        <v>0</v>
      </c>
      <c r="R224" s="59">
        <v>0</v>
      </c>
      <c r="S224" s="59">
        <v>0</v>
      </c>
      <c r="T224" s="60" t="s">
        <v>675</v>
      </c>
      <c r="U224" s="85">
        <f t="shared" si="8"/>
        <v>0</v>
      </c>
      <c r="V224" s="85">
        <f t="shared" si="9"/>
        <v>0</v>
      </c>
    </row>
    <row r="225" spans="1:22" s="62" customFormat="1" ht="25.5">
      <c r="A225" s="70" t="s">
        <v>53</v>
      </c>
      <c r="B225" s="73" t="s">
        <v>401</v>
      </c>
      <c r="C225" s="67" t="s">
        <v>402</v>
      </c>
      <c r="D225" s="203">
        <v>3811</v>
      </c>
      <c r="E225" s="59">
        <v>4924543</v>
      </c>
      <c r="F225" s="203" t="s">
        <v>403</v>
      </c>
      <c r="G225" s="59" t="s">
        <v>404</v>
      </c>
      <c r="H225" s="73" t="s">
        <v>58</v>
      </c>
      <c r="I225" s="250">
        <v>0</v>
      </c>
      <c r="J225" s="73">
        <v>0</v>
      </c>
      <c r="K225" s="59">
        <v>0</v>
      </c>
      <c r="L225" s="59"/>
      <c r="M225" s="58">
        <v>0</v>
      </c>
      <c r="N225" s="68"/>
      <c r="O225" s="59">
        <v>0</v>
      </c>
      <c r="P225" s="59"/>
      <c r="Q225" s="59">
        <v>0</v>
      </c>
      <c r="R225" s="59">
        <v>0</v>
      </c>
      <c r="S225" s="59">
        <v>0</v>
      </c>
      <c r="T225" s="60" t="s">
        <v>675</v>
      </c>
      <c r="U225" s="85">
        <f t="shared" si="8"/>
        <v>0</v>
      </c>
      <c r="V225" s="85">
        <f t="shared" si="9"/>
        <v>0</v>
      </c>
    </row>
    <row r="226" spans="1:22" s="62" customFormat="1" ht="12.75">
      <c r="A226" s="70" t="s">
        <v>53</v>
      </c>
      <c r="B226" s="73" t="s">
        <v>401</v>
      </c>
      <c r="C226" s="67" t="s">
        <v>402</v>
      </c>
      <c r="D226" s="203">
        <v>3811</v>
      </c>
      <c r="E226" s="59">
        <v>4924543</v>
      </c>
      <c r="F226" s="203" t="s">
        <v>405</v>
      </c>
      <c r="G226" s="59" t="s">
        <v>404</v>
      </c>
      <c r="H226" s="73" t="s">
        <v>58</v>
      </c>
      <c r="I226" s="250">
        <v>0</v>
      </c>
      <c r="J226" s="73">
        <v>0</v>
      </c>
      <c r="K226" s="59">
        <v>0</v>
      </c>
      <c r="L226" s="59"/>
      <c r="M226" s="58">
        <v>0</v>
      </c>
      <c r="N226" s="68"/>
      <c r="O226" s="59">
        <v>0</v>
      </c>
      <c r="P226" s="59"/>
      <c r="Q226" s="59">
        <v>0</v>
      </c>
      <c r="R226" s="59">
        <v>0</v>
      </c>
      <c r="S226" s="59">
        <v>0</v>
      </c>
      <c r="T226" s="60" t="s">
        <v>675</v>
      </c>
      <c r="U226" s="85">
        <f t="shared" si="8"/>
        <v>0</v>
      </c>
      <c r="V226" s="85">
        <f t="shared" si="9"/>
        <v>0</v>
      </c>
    </row>
    <row r="227" spans="1:22" s="62" customFormat="1" ht="12.75">
      <c r="A227" s="70" t="s">
        <v>53</v>
      </c>
      <c r="B227" s="73" t="s">
        <v>406</v>
      </c>
      <c r="C227" s="67" t="s">
        <v>407</v>
      </c>
      <c r="D227" s="203">
        <v>3822</v>
      </c>
      <c r="E227" s="59">
        <v>28144022</v>
      </c>
      <c r="F227" s="203"/>
      <c r="G227" s="59" t="s">
        <v>408</v>
      </c>
      <c r="H227" s="73" t="s">
        <v>58</v>
      </c>
      <c r="I227" s="250">
        <v>0</v>
      </c>
      <c r="J227" s="73">
        <v>0</v>
      </c>
      <c r="K227" s="59">
        <v>0</v>
      </c>
      <c r="L227" s="59"/>
      <c r="M227" s="58">
        <v>0</v>
      </c>
      <c r="N227" s="68" t="s">
        <v>348</v>
      </c>
      <c r="O227" s="59">
        <v>0</v>
      </c>
      <c r="P227" s="59"/>
      <c r="Q227" s="59">
        <v>0</v>
      </c>
      <c r="R227" s="59">
        <v>0</v>
      </c>
      <c r="S227" s="59">
        <v>0</v>
      </c>
      <c r="T227" s="60" t="s">
        <v>675</v>
      </c>
      <c r="U227" s="85">
        <f t="shared" si="8"/>
        <v>0</v>
      </c>
      <c r="V227" s="85">
        <f t="shared" si="9"/>
        <v>0</v>
      </c>
    </row>
    <row r="228" spans="1:22" s="62" customFormat="1" ht="12.75">
      <c r="A228" s="70" t="s">
        <v>53</v>
      </c>
      <c r="B228" s="73" t="s">
        <v>409</v>
      </c>
      <c r="C228" s="67" t="s">
        <v>411</v>
      </c>
      <c r="D228" s="203">
        <v>4520</v>
      </c>
      <c r="E228" s="59">
        <v>33935139</v>
      </c>
      <c r="F228" s="203" t="s">
        <v>410</v>
      </c>
      <c r="G228" s="59" t="s">
        <v>323</v>
      </c>
      <c r="H228" s="73" t="s">
        <v>58</v>
      </c>
      <c r="I228" s="250">
        <v>0.1</v>
      </c>
      <c r="J228" s="73">
        <v>1.106</v>
      </c>
      <c r="K228" s="59">
        <v>0</v>
      </c>
      <c r="L228" s="59"/>
      <c r="M228" s="58">
        <v>0.806</v>
      </c>
      <c r="N228" s="68" t="s">
        <v>74</v>
      </c>
      <c r="O228" s="59">
        <v>0</v>
      </c>
      <c r="P228" s="59"/>
      <c r="Q228" s="59">
        <v>0</v>
      </c>
      <c r="R228" s="59">
        <v>0</v>
      </c>
      <c r="S228" s="59">
        <v>0.4</v>
      </c>
      <c r="T228" s="60"/>
      <c r="U228" s="85">
        <f t="shared" si="8"/>
        <v>1.2060000000000002</v>
      </c>
      <c r="V228" s="85">
        <f t="shared" si="9"/>
        <v>1.206</v>
      </c>
    </row>
    <row r="229" spans="1:22" s="62" customFormat="1" ht="12.75">
      <c r="A229" s="70" t="s">
        <v>53</v>
      </c>
      <c r="B229" s="73" t="s">
        <v>412</v>
      </c>
      <c r="C229" s="67" t="s">
        <v>413</v>
      </c>
      <c r="D229" s="203">
        <v>4677</v>
      </c>
      <c r="E229" s="59">
        <v>30838964</v>
      </c>
      <c r="F229" s="203" t="s">
        <v>414</v>
      </c>
      <c r="G229" s="59" t="s">
        <v>415</v>
      </c>
      <c r="H229" s="73" t="s">
        <v>58</v>
      </c>
      <c r="I229" s="250">
        <v>0</v>
      </c>
      <c r="J229" s="73">
        <v>0</v>
      </c>
      <c r="K229" s="59">
        <v>0</v>
      </c>
      <c r="L229" s="59"/>
      <c r="M229" s="58">
        <v>0</v>
      </c>
      <c r="N229" s="78" t="s">
        <v>370</v>
      </c>
      <c r="O229" s="59">
        <v>0</v>
      </c>
      <c r="P229" s="59"/>
      <c r="Q229" s="59">
        <v>0</v>
      </c>
      <c r="R229" s="59">
        <v>0</v>
      </c>
      <c r="S229" s="59">
        <v>0</v>
      </c>
      <c r="T229" s="60" t="s">
        <v>681</v>
      </c>
      <c r="U229" s="85">
        <f t="shared" si="8"/>
        <v>0</v>
      </c>
      <c r="V229" s="85">
        <f t="shared" si="9"/>
        <v>0</v>
      </c>
    </row>
    <row r="230" spans="1:22" s="62" customFormat="1" ht="12.75">
      <c r="A230" s="70" t="s">
        <v>53</v>
      </c>
      <c r="B230" s="73" t="s">
        <v>416</v>
      </c>
      <c r="C230" s="67" t="s">
        <v>417</v>
      </c>
      <c r="D230" s="203">
        <v>4520</v>
      </c>
      <c r="E230" s="59">
        <v>273906</v>
      </c>
      <c r="F230" s="203" t="s">
        <v>418</v>
      </c>
      <c r="G230" s="59" t="s">
        <v>323</v>
      </c>
      <c r="H230" s="73" t="s">
        <v>58</v>
      </c>
      <c r="I230" s="250">
        <v>0.1</v>
      </c>
      <c r="J230" s="73">
        <v>0.025</v>
      </c>
      <c r="K230" s="59">
        <v>0</v>
      </c>
      <c r="L230" s="59"/>
      <c r="M230" s="58">
        <v>0</v>
      </c>
      <c r="N230" s="68"/>
      <c r="O230" s="148">
        <v>0</v>
      </c>
      <c r="P230" s="148"/>
      <c r="Q230" s="148">
        <v>0</v>
      </c>
      <c r="R230" s="148">
        <v>0</v>
      </c>
      <c r="S230" s="148">
        <v>0.125</v>
      </c>
      <c r="T230" s="151"/>
      <c r="U230" s="85">
        <f t="shared" si="8"/>
        <v>0.125</v>
      </c>
      <c r="V230" s="85">
        <f t="shared" si="9"/>
        <v>0.125</v>
      </c>
    </row>
    <row r="231" spans="1:22" s="62" customFormat="1" ht="12.75">
      <c r="A231" s="70" t="s">
        <v>53</v>
      </c>
      <c r="B231" s="73" t="s">
        <v>419</v>
      </c>
      <c r="C231" s="67" t="s">
        <v>674</v>
      </c>
      <c r="D231" s="203">
        <v>3811.3812</v>
      </c>
      <c r="E231" s="59">
        <v>14855491</v>
      </c>
      <c r="F231" s="203" t="s">
        <v>420</v>
      </c>
      <c r="G231" s="59" t="s">
        <v>623</v>
      </c>
      <c r="H231" s="73" t="s">
        <v>313</v>
      </c>
      <c r="I231" s="250">
        <v>0</v>
      </c>
      <c r="J231" s="73">
        <v>0.012</v>
      </c>
      <c r="K231" s="59">
        <v>0</v>
      </c>
      <c r="L231" s="59"/>
      <c r="M231" s="58">
        <v>0.012</v>
      </c>
      <c r="N231" s="59" t="s">
        <v>98</v>
      </c>
      <c r="O231" s="59">
        <v>0</v>
      </c>
      <c r="P231" s="59"/>
      <c r="Q231" s="59">
        <v>0</v>
      </c>
      <c r="R231" s="59">
        <v>0</v>
      </c>
      <c r="S231" s="59">
        <v>0</v>
      </c>
      <c r="T231" s="59"/>
      <c r="U231" s="85">
        <f t="shared" si="8"/>
        <v>0.012</v>
      </c>
      <c r="V231" s="85">
        <f t="shared" si="9"/>
        <v>0.012</v>
      </c>
    </row>
    <row r="232" spans="1:22" s="62" customFormat="1" ht="12.75">
      <c r="A232" s="70" t="s">
        <v>53</v>
      </c>
      <c r="B232" s="73" t="s">
        <v>419</v>
      </c>
      <c r="C232" s="67" t="s">
        <v>421</v>
      </c>
      <c r="D232" s="203">
        <v>3811</v>
      </c>
      <c r="E232" s="59">
        <v>14855491</v>
      </c>
      <c r="F232" s="203" t="s">
        <v>420</v>
      </c>
      <c r="G232" s="59" t="s">
        <v>623</v>
      </c>
      <c r="H232" s="73" t="s">
        <v>313</v>
      </c>
      <c r="I232" s="250">
        <v>0</v>
      </c>
      <c r="J232" s="73">
        <v>0</v>
      </c>
      <c r="K232" s="59">
        <v>0</v>
      </c>
      <c r="L232" s="59"/>
      <c r="M232" s="58">
        <v>0</v>
      </c>
      <c r="N232" s="59" t="s">
        <v>98</v>
      </c>
      <c r="O232" s="59">
        <v>0</v>
      </c>
      <c r="P232" s="59"/>
      <c r="Q232" s="59">
        <v>0</v>
      </c>
      <c r="R232" s="59">
        <v>0</v>
      </c>
      <c r="S232" s="59">
        <v>0</v>
      </c>
      <c r="T232" s="59"/>
      <c r="U232" s="85">
        <f t="shared" si="8"/>
        <v>0</v>
      </c>
      <c r="V232" s="85">
        <f t="shared" si="9"/>
        <v>0</v>
      </c>
    </row>
    <row r="233" spans="1:22" s="62" customFormat="1" ht="12.75">
      <c r="A233" s="70" t="s">
        <v>53</v>
      </c>
      <c r="B233" s="73" t="s">
        <v>419</v>
      </c>
      <c r="C233" s="67" t="s">
        <v>422</v>
      </c>
      <c r="D233" s="203">
        <v>3811</v>
      </c>
      <c r="E233" s="59">
        <v>14855491</v>
      </c>
      <c r="F233" s="203" t="s">
        <v>420</v>
      </c>
      <c r="G233" s="59" t="s">
        <v>623</v>
      </c>
      <c r="H233" s="73" t="s">
        <v>313</v>
      </c>
      <c r="I233" s="250">
        <v>0</v>
      </c>
      <c r="J233" s="73">
        <v>0.265</v>
      </c>
      <c r="K233" s="59">
        <v>0</v>
      </c>
      <c r="L233" s="59"/>
      <c r="M233" s="58">
        <v>0.265</v>
      </c>
      <c r="N233" s="59" t="s">
        <v>98</v>
      </c>
      <c r="O233" s="59">
        <v>0</v>
      </c>
      <c r="P233" s="59"/>
      <c r="Q233" s="59">
        <v>0</v>
      </c>
      <c r="R233" s="59">
        <v>0</v>
      </c>
      <c r="S233" s="59">
        <v>0</v>
      </c>
      <c r="T233" s="59"/>
      <c r="U233" s="85">
        <f t="shared" si="8"/>
        <v>0.265</v>
      </c>
      <c r="V233" s="85">
        <f t="shared" si="9"/>
        <v>0.265</v>
      </c>
    </row>
    <row r="234" spans="1:22" s="62" customFormat="1" ht="12.75">
      <c r="A234" s="70" t="s">
        <v>53</v>
      </c>
      <c r="B234" s="73" t="s">
        <v>423</v>
      </c>
      <c r="C234" s="67" t="s">
        <v>424</v>
      </c>
      <c r="D234" s="203">
        <v>3811.3812</v>
      </c>
      <c r="E234" s="59">
        <v>18235247</v>
      </c>
      <c r="F234" s="203" t="s">
        <v>425</v>
      </c>
      <c r="G234" s="59" t="s">
        <v>623</v>
      </c>
      <c r="H234" s="73" t="s">
        <v>313</v>
      </c>
      <c r="I234" s="250">
        <v>0</v>
      </c>
      <c r="J234" s="73">
        <v>0.136</v>
      </c>
      <c r="K234" s="59">
        <v>0</v>
      </c>
      <c r="L234" s="59"/>
      <c r="M234" s="58">
        <v>0.136</v>
      </c>
      <c r="N234" s="59" t="s">
        <v>98</v>
      </c>
      <c r="O234" s="59">
        <v>0</v>
      </c>
      <c r="P234" s="59"/>
      <c r="Q234" s="59">
        <v>0</v>
      </c>
      <c r="R234" s="59">
        <v>0</v>
      </c>
      <c r="S234" s="59">
        <v>0</v>
      </c>
      <c r="T234" s="59"/>
      <c r="U234" s="85">
        <f t="shared" si="8"/>
        <v>0.136</v>
      </c>
      <c r="V234" s="85">
        <f t="shared" si="9"/>
        <v>0.136</v>
      </c>
    </row>
    <row r="235" spans="1:22" s="62" customFormat="1" ht="25.5">
      <c r="A235" s="70" t="s">
        <v>53</v>
      </c>
      <c r="B235" s="73" t="s">
        <v>563</v>
      </c>
      <c r="C235" s="67" t="s">
        <v>564</v>
      </c>
      <c r="D235" s="203"/>
      <c r="E235" s="59">
        <v>11588780</v>
      </c>
      <c r="F235" s="203" t="s">
        <v>565</v>
      </c>
      <c r="G235" s="59" t="s">
        <v>566</v>
      </c>
      <c r="H235" s="73" t="s">
        <v>58</v>
      </c>
      <c r="I235" s="250">
        <v>0</v>
      </c>
      <c r="J235" s="73">
        <v>1.41</v>
      </c>
      <c r="K235" s="59">
        <v>0</v>
      </c>
      <c r="L235" s="59"/>
      <c r="M235" s="58">
        <v>1.41</v>
      </c>
      <c r="N235" s="152" t="s">
        <v>567</v>
      </c>
      <c r="O235" s="59">
        <v>0</v>
      </c>
      <c r="P235" s="59"/>
      <c r="Q235" s="59">
        <v>0</v>
      </c>
      <c r="R235" s="59">
        <v>0</v>
      </c>
      <c r="S235" s="59">
        <v>0</v>
      </c>
      <c r="T235" s="59"/>
      <c r="U235" s="85">
        <f t="shared" si="8"/>
        <v>1.41</v>
      </c>
      <c r="V235" s="85">
        <v>1.41</v>
      </c>
    </row>
    <row r="236" spans="1:22" s="62" customFormat="1" ht="12.75">
      <c r="A236" s="70" t="s">
        <v>53</v>
      </c>
      <c r="B236" s="73" t="s">
        <v>244</v>
      </c>
      <c r="C236" s="67" t="s">
        <v>426</v>
      </c>
      <c r="D236" s="203">
        <v>3832</v>
      </c>
      <c r="E236" s="59">
        <v>17233051</v>
      </c>
      <c r="F236" s="203" t="s">
        <v>427</v>
      </c>
      <c r="G236" s="59" t="s">
        <v>245</v>
      </c>
      <c r="H236" s="73" t="s">
        <v>58</v>
      </c>
      <c r="I236" s="250">
        <v>0</v>
      </c>
      <c r="J236" s="73">
        <v>1.06</v>
      </c>
      <c r="K236" s="59">
        <v>0</v>
      </c>
      <c r="L236" s="59"/>
      <c r="M236" s="58">
        <v>1.06</v>
      </c>
      <c r="N236" s="153" t="s">
        <v>320</v>
      </c>
      <c r="O236" s="59">
        <v>0</v>
      </c>
      <c r="P236" s="59"/>
      <c r="Q236" s="59">
        <v>0</v>
      </c>
      <c r="R236" s="59">
        <v>0</v>
      </c>
      <c r="S236" s="59">
        <v>0</v>
      </c>
      <c r="T236" s="59"/>
      <c r="U236" s="85">
        <f t="shared" si="8"/>
        <v>1.06</v>
      </c>
      <c r="V236" s="85">
        <f t="shared" si="9"/>
        <v>1.06</v>
      </c>
    </row>
    <row r="237" spans="1:22" s="62" customFormat="1" ht="12.75">
      <c r="A237" s="70" t="s">
        <v>53</v>
      </c>
      <c r="B237" s="73" t="s">
        <v>431</v>
      </c>
      <c r="C237" s="67" t="s">
        <v>432</v>
      </c>
      <c r="D237" s="203">
        <v>3832</v>
      </c>
      <c r="E237" s="59">
        <v>30711412</v>
      </c>
      <c r="F237" s="203" t="s">
        <v>433</v>
      </c>
      <c r="G237" s="59" t="s">
        <v>608</v>
      </c>
      <c r="H237" s="73" t="s">
        <v>58</v>
      </c>
      <c r="I237" s="250">
        <v>0.15</v>
      </c>
      <c r="J237" s="73">
        <v>0.26</v>
      </c>
      <c r="K237" s="59">
        <v>0</v>
      </c>
      <c r="L237" s="59"/>
      <c r="M237" s="58">
        <v>0.337</v>
      </c>
      <c r="N237" s="68" t="s">
        <v>74</v>
      </c>
      <c r="O237" s="59">
        <v>0</v>
      </c>
      <c r="P237" s="59"/>
      <c r="Q237" s="59">
        <v>0</v>
      </c>
      <c r="R237" s="59">
        <v>0</v>
      </c>
      <c r="S237" s="59">
        <v>0.073</v>
      </c>
      <c r="T237" s="59"/>
      <c r="U237" s="85">
        <f t="shared" si="8"/>
        <v>0.41000000000000003</v>
      </c>
      <c r="V237" s="85">
        <f t="shared" si="9"/>
        <v>0.41000000000000003</v>
      </c>
    </row>
    <row r="238" spans="1:22" s="62" customFormat="1" ht="12.75">
      <c r="A238" s="70" t="s">
        <v>53</v>
      </c>
      <c r="B238" s="73" t="s">
        <v>434</v>
      </c>
      <c r="C238" s="59" t="s">
        <v>435</v>
      </c>
      <c r="D238" s="203">
        <v>3831</v>
      </c>
      <c r="E238" s="59">
        <v>33972773</v>
      </c>
      <c r="F238" s="203" t="s">
        <v>436</v>
      </c>
      <c r="G238" s="59" t="s">
        <v>374</v>
      </c>
      <c r="H238" s="73" t="s">
        <v>58</v>
      </c>
      <c r="I238" s="250">
        <v>0.177</v>
      </c>
      <c r="J238" s="73">
        <v>0.16</v>
      </c>
      <c r="K238" s="59">
        <v>0</v>
      </c>
      <c r="L238" s="59"/>
      <c r="M238" s="59">
        <v>0.188</v>
      </c>
      <c r="N238" s="68" t="s">
        <v>74</v>
      </c>
      <c r="O238" s="59">
        <v>0</v>
      </c>
      <c r="P238" s="59"/>
      <c r="Q238" s="59">
        <v>0</v>
      </c>
      <c r="R238" s="59">
        <v>0</v>
      </c>
      <c r="S238" s="59">
        <v>0.149</v>
      </c>
      <c r="T238" s="59"/>
      <c r="U238" s="85">
        <f t="shared" si="8"/>
        <v>0.33699999999999997</v>
      </c>
      <c r="V238" s="85">
        <f t="shared" si="9"/>
        <v>0.33699999999999997</v>
      </c>
    </row>
    <row r="239" spans="1:22" s="62" customFormat="1" ht="25.5">
      <c r="A239" s="70" t="s">
        <v>53</v>
      </c>
      <c r="B239" s="73" t="s">
        <v>526</v>
      </c>
      <c r="C239" s="59" t="s">
        <v>527</v>
      </c>
      <c r="D239" s="203">
        <v>3831</v>
      </c>
      <c r="E239" s="59">
        <v>17405130</v>
      </c>
      <c r="F239" s="203" t="s">
        <v>528</v>
      </c>
      <c r="G239" s="59" t="s">
        <v>529</v>
      </c>
      <c r="H239" s="73" t="s">
        <v>58</v>
      </c>
      <c r="I239" s="250">
        <v>0</v>
      </c>
      <c r="J239" s="73">
        <v>0.095</v>
      </c>
      <c r="K239" s="59">
        <v>0</v>
      </c>
      <c r="L239" s="59"/>
      <c r="M239" s="59">
        <v>0</v>
      </c>
      <c r="N239" s="68" t="s">
        <v>74</v>
      </c>
      <c r="O239" s="59">
        <v>0</v>
      </c>
      <c r="P239" s="59"/>
      <c r="Q239" s="59">
        <v>0</v>
      </c>
      <c r="R239" s="59">
        <v>0</v>
      </c>
      <c r="S239" s="59">
        <v>0.095</v>
      </c>
      <c r="T239" s="59"/>
      <c r="U239" s="85">
        <f t="shared" si="8"/>
        <v>0.095</v>
      </c>
      <c r="V239" s="85">
        <f t="shared" si="9"/>
        <v>0.095</v>
      </c>
    </row>
    <row r="240" spans="1:22" s="62" customFormat="1" ht="12.75">
      <c r="A240" s="70" t="s">
        <v>53</v>
      </c>
      <c r="B240" s="73" t="s">
        <v>443</v>
      </c>
      <c r="C240" s="59" t="s">
        <v>444</v>
      </c>
      <c r="D240" s="203">
        <v>4752</v>
      </c>
      <c r="E240" s="59">
        <v>2816464</v>
      </c>
      <c r="F240" s="203" t="s">
        <v>445</v>
      </c>
      <c r="G240" s="59" t="s">
        <v>446</v>
      </c>
      <c r="H240" s="73" t="s">
        <v>58</v>
      </c>
      <c r="I240" s="250">
        <v>1.063</v>
      </c>
      <c r="J240" s="73">
        <v>3.595</v>
      </c>
      <c r="K240" s="59">
        <v>0</v>
      </c>
      <c r="L240" s="59"/>
      <c r="M240" s="59">
        <v>4.658</v>
      </c>
      <c r="N240" s="68" t="s">
        <v>74</v>
      </c>
      <c r="O240" s="59">
        <v>0</v>
      </c>
      <c r="P240" s="59"/>
      <c r="Q240" s="59">
        <v>0</v>
      </c>
      <c r="R240" s="59">
        <v>0</v>
      </c>
      <c r="S240" s="59">
        <v>0</v>
      </c>
      <c r="T240" s="59"/>
      <c r="U240" s="85">
        <f t="shared" si="8"/>
        <v>4.658</v>
      </c>
      <c r="V240" s="85">
        <f t="shared" si="9"/>
        <v>4.658</v>
      </c>
    </row>
    <row r="241" spans="1:22" s="62" customFormat="1" ht="12.75">
      <c r="A241" s="70" t="s">
        <v>53</v>
      </c>
      <c r="B241" s="73" t="s">
        <v>443</v>
      </c>
      <c r="C241" s="59" t="s">
        <v>447</v>
      </c>
      <c r="D241" s="203">
        <v>4752</v>
      </c>
      <c r="E241" s="59">
        <v>2816464</v>
      </c>
      <c r="F241" s="203" t="s">
        <v>445</v>
      </c>
      <c r="G241" s="59" t="s">
        <v>446</v>
      </c>
      <c r="H241" s="73" t="s">
        <v>101</v>
      </c>
      <c r="I241" s="250">
        <v>0.38</v>
      </c>
      <c r="J241" s="73">
        <v>0.11</v>
      </c>
      <c r="K241" s="59">
        <v>0</v>
      </c>
      <c r="L241" s="59"/>
      <c r="M241" s="59">
        <v>0.31</v>
      </c>
      <c r="N241" s="68" t="s">
        <v>394</v>
      </c>
      <c r="O241" s="59">
        <v>0</v>
      </c>
      <c r="P241" s="59"/>
      <c r="Q241" s="59">
        <v>0</v>
      </c>
      <c r="R241" s="59">
        <v>0</v>
      </c>
      <c r="S241" s="59">
        <v>0.18</v>
      </c>
      <c r="T241" s="59"/>
      <c r="U241" s="85">
        <f>I241+J241+K241</f>
        <v>0.49</v>
      </c>
      <c r="V241" s="85">
        <f>S241+Q241+O241+M241</f>
        <v>0.49</v>
      </c>
    </row>
    <row r="242" spans="1:22" s="62" customFormat="1" ht="12.75">
      <c r="A242" s="70" t="s">
        <v>53</v>
      </c>
      <c r="B242" s="73" t="s">
        <v>443</v>
      </c>
      <c r="C242" s="59" t="s">
        <v>668</v>
      </c>
      <c r="D242" s="203">
        <v>4752</v>
      </c>
      <c r="E242" s="59">
        <v>2816464</v>
      </c>
      <c r="F242" s="203" t="s">
        <v>670</v>
      </c>
      <c r="G242" s="59" t="s">
        <v>669</v>
      </c>
      <c r="H242" s="73" t="s">
        <v>58</v>
      </c>
      <c r="I242" s="250">
        <v>0</v>
      </c>
      <c r="J242" s="73">
        <v>5.14</v>
      </c>
      <c r="K242" s="59">
        <v>0</v>
      </c>
      <c r="L242" s="59"/>
      <c r="M242" s="59">
        <v>5.14</v>
      </c>
      <c r="N242" s="68" t="s">
        <v>74</v>
      </c>
      <c r="O242" s="59">
        <v>0</v>
      </c>
      <c r="P242" s="59"/>
      <c r="Q242" s="59">
        <v>0</v>
      </c>
      <c r="R242" s="59">
        <v>0</v>
      </c>
      <c r="S242" s="59">
        <v>0</v>
      </c>
      <c r="T242" s="59"/>
      <c r="U242" s="85">
        <f t="shared" si="8"/>
        <v>5.14</v>
      </c>
      <c r="V242" s="85">
        <f t="shared" si="9"/>
        <v>5.14</v>
      </c>
    </row>
    <row r="243" spans="1:22" s="62" customFormat="1" ht="12.75">
      <c r="A243" s="70" t="s">
        <v>53</v>
      </c>
      <c r="B243" s="73" t="s">
        <v>443</v>
      </c>
      <c r="C243" s="59" t="s">
        <v>668</v>
      </c>
      <c r="D243" s="203">
        <v>4752</v>
      </c>
      <c r="E243" s="59">
        <v>2816464</v>
      </c>
      <c r="F243" s="203" t="s">
        <v>670</v>
      </c>
      <c r="G243" s="59" t="s">
        <v>669</v>
      </c>
      <c r="H243" s="73" t="s">
        <v>101</v>
      </c>
      <c r="I243" s="250">
        <v>0</v>
      </c>
      <c r="J243" s="73">
        <v>0.553</v>
      </c>
      <c r="K243" s="59">
        <v>0</v>
      </c>
      <c r="L243" s="59"/>
      <c r="M243" s="59">
        <v>0.053</v>
      </c>
      <c r="N243" s="68" t="s">
        <v>394</v>
      </c>
      <c r="O243" s="59">
        <v>0</v>
      </c>
      <c r="P243" s="59"/>
      <c r="Q243" s="59">
        <v>0</v>
      </c>
      <c r="R243" s="59">
        <v>0</v>
      </c>
      <c r="S243" s="59">
        <v>0.5</v>
      </c>
      <c r="T243" s="59"/>
      <c r="U243" s="85">
        <f>I243+J243+K243</f>
        <v>0.553</v>
      </c>
      <c r="V243" s="85">
        <f>S243+Q243+O243+M243</f>
        <v>0.553</v>
      </c>
    </row>
    <row r="244" spans="1:22" s="62" customFormat="1" ht="25.5">
      <c r="A244" s="70" t="s">
        <v>53</v>
      </c>
      <c r="B244" s="73" t="s">
        <v>450</v>
      </c>
      <c r="C244" s="59" t="s">
        <v>452</v>
      </c>
      <c r="D244" s="203">
        <v>3831</v>
      </c>
      <c r="E244" s="59">
        <v>31460360</v>
      </c>
      <c r="F244" s="203" t="s">
        <v>451</v>
      </c>
      <c r="G244" s="59" t="s">
        <v>453</v>
      </c>
      <c r="H244" s="73" t="s">
        <v>58</v>
      </c>
      <c r="I244" s="250">
        <v>0.596</v>
      </c>
      <c r="J244" s="73">
        <v>0.804</v>
      </c>
      <c r="K244" s="59">
        <v>0</v>
      </c>
      <c r="L244" s="59"/>
      <c r="M244" s="59">
        <v>1.4</v>
      </c>
      <c r="N244" s="59" t="s">
        <v>454</v>
      </c>
      <c r="O244" s="59">
        <v>0</v>
      </c>
      <c r="P244" s="59"/>
      <c r="Q244" s="59">
        <v>0</v>
      </c>
      <c r="R244" s="59"/>
      <c r="S244" s="59">
        <v>0</v>
      </c>
      <c r="T244" s="59"/>
      <c r="U244" s="85">
        <f t="shared" si="8"/>
        <v>1.4</v>
      </c>
      <c r="V244" s="85">
        <f t="shared" si="9"/>
        <v>1.4</v>
      </c>
    </row>
    <row r="245" spans="1:22" s="62" customFormat="1" ht="12.75">
      <c r="A245" s="70" t="s">
        <v>53</v>
      </c>
      <c r="B245" s="73" t="s">
        <v>455</v>
      </c>
      <c r="C245" s="59" t="s">
        <v>456</v>
      </c>
      <c r="D245" s="203">
        <v>4520</v>
      </c>
      <c r="E245" s="59">
        <v>9673701</v>
      </c>
      <c r="F245" s="203" t="s">
        <v>671</v>
      </c>
      <c r="G245" s="59" t="s">
        <v>457</v>
      </c>
      <c r="H245" s="73" t="s">
        <v>58</v>
      </c>
      <c r="I245" s="250">
        <v>0</v>
      </c>
      <c r="J245" s="73">
        <v>1.423</v>
      </c>
      <c r="K245" s="59">
        <v>0</v>
      </c>
      <c r="L245" s="59"/>
      <c r="M245" s="59">
        <v>0.11</v>
      </c>
      <c r="N245" s="59" t="s">
        <v>320</v>
      </c>
      <c r="O245" s="59">
        <v>0</v>
      </c>
      <c r="P245" s="59"/>
      <c r="Q245" s="59">
        <v>0</v>
      </c>
      <c r="R245" s="59">
        <v>0</v>
      </c>
      <c r="S245" s="59">
        <v>0.05</v>
      </c>
      <c r="T245" s="59"/>
      <c r="U245" s="85">
        <f t="shared" si="8"/>
        <v>1.423</v>
      </c>
      <c r="V245" s="85">
        <f t="shared" si="9"/>
        <v>0.16</v>
      </c>
    </row>
    <row r="246" spans="1:22" s="62" customFormat="1" ht="12.75">
      <c r="A246" s="70" t="s">
        <v>53</v>
      </c>
      <c r="B246" s="73" t="s">
        <v>455</v>
      </c>
      <c r="C246" s="59" t="s">
        <v>456</v>
      </c>
      <c r="D246" s="203">
        <v>4520</v>
      </c>
      <c r="E246" s="59">
        <v>9673701</v>
      </c>
      <c r="F246" s="203" t="s">
        <v>671</v>
      </c>
      <c r="G246" s="59" t="s">
        <v>457</v>
      </c>
      <c r="H246" s="73" t="s">
        <v>58</v>
      </c>
      <c r="I246" s="250">
        <v>0</v>
      </c>
      <c r="J246" s="73">
        <v>0</v>
      </c>
      <c r="K246" s="59">
        <v>0</v>
      </c>
      <c r="L246" s="59"/>
      <c r="M246" s="59">
        <v>1.263</v>
      </c>
      <c r="N246" s="154" t="s">
        <v>672</v>
      </c>
      <c r="O246" s="154">
        <v>0</v>
      </c>
      <c r="P246" s="59"/>
      <c r="Q246" s="59">
        <v>0</v>
      </c>
      <c r="R246" s="59">
        <v>0</v>
      </c>
      <c r="S246" s="59">
        <v>0</v>
      </c>
      <c r="T246" s="59"/>
      <c r="U246" s="85">
        <f>I246+J246+K246</f>
        <v>0</v>
      </c>
      <c r="V246" s="85">
        <f>S246+Q246+O246+M246</f>
        <v>1.263</v>
      </c>
    </row>
    <row r="247" spans="1:22" s="62" customFormat="1" ht="12.75">
      <c r="A247" s="70" t="s">
        <v>53</v>
      </c>
      <c r="B247" s="73" t="s">
        <v>587</v>
      </c>
      <c r="C247" s="59" t="s">
        <v>588</v>
      </c>
      <c r="D247" s="203">
        <v>4532</v>
      </c>
      <c r="E247" s="59">
        <v>9673701</v>
      </c>
      <c r="F247" s="203"/>
      <c r="G247" s="59" t="s">
        <v>571</v>
      </c>
      <c r="H247" s="73" t="s">
        <v>58</v>
      </c>
      <c r="I247" s="250">
        <v>0</v>
      </c>
      <c r="J247" s="73">
        <v>0.797</v>
      </c>
      <c r="K247" s="59">
        <v>0</v>
      </c>
      <c r="L247" s="59"/>
      <c r="M247" s="59">
        <v>0.797</v>
      </c>
      <c r="N247" s="68" t="s">
        <v>74</v>
      </c>
      <c r="O247" s="59">
        <v>0</v>
      </c>
      <c r="P247" s="59"/>
      <c r="Q247" s="59">
        <v>0</v>
      </c>
      <c r="R247" s="59">
        <v>0</v>
      </c>
      <c r="S247" s="59">
        <v>0</v>
      </c>
      <c r="T247" s="59"/>
      <c r="U247" s="85">
        <f>I247+J247+K247</f>
        <v>0.797</v>
      </c>
      <c r="V247" s="85">
        <f>S247+Q247+O247+M247</f>
        <v>0.797</v>
      </c>
    </row>
    <row r="248" spans="1:22" s="62" customFormat="1" ht="12.75">
      <c r="A248" s="70" t="s">
        <v>53</v>
      </c>
      <c r="B248" s="73" t="s">
        <v>589</v>
      </c>
      <c r="C248" s="59" t="s">
        <v>590</v>
      </c>
      <c r="D248" s="203">
        <v>4520</v>
      </c>
      <c r="E248" s="59">
        <v>4869376</v>
      </c>
      <c r="F248" s="203"/>
      <c r="G248" s="59" t="s">
        <v>591</v>
      </c>
      <c r="H248" s="73" t="s">
        <v>58</v>
      </c>
      <c r="I248" s="250">
        <v>0.4</v>
      </c>
      <c r="J248" s="73">
        <v>0.5</v>
      </c>
      <c r="K248" s="59">
        <v>0</v>
      </c>
      <c r="L248" s="56"/>
      <c r="M248" s="59">
        <v>0.5</v>
      </c>
      <c r="N248" s="56" t="s">
        <v>509</v>
      </c>
      <c r="O248" s="59">
        <v>0</v>
      </c>
      <c r="P248" s="59"/>
      <c r="Q248" s="59">
        <v>0</v>
      </c>
      <c r="R248" s="59">
        <v>0</v>
      </c>
      <c r="S248" s="59">
        <v>0.4</v>
      </c>
      <c r="T248" s="59"/>
      <c r="U248" s="85">
        <f>I248+J248+K248</f>
        <v>0.9</v>
      </c>
      <c r="V248" s="85">
        <f>S248+Q248+O248+M248</f>
        <v>0.9</v>
      </c>
    </row>
    <row r="249" spans="1:22" s="62" customFormat="1" ht="25.5">
      <c r="A249" s="70" t="s">
        <v>53</v>
      </c>
      <c r="B249" s="73" t="s">
        <v>458</v>
      </c>
      <c r="C249" s="59" t="s">
        <v>459</v>
      </c>
      <c r="D249" s="203">
        <v>3831</v>
      </c>
      <c r="E249" s="59">
        <v>36321818</v>
      </c>
      <c r="F249" s="203" t="s">
        <v>460</v>
      </c>
      <c r="G249" s="59" t="s">
        <v>461</v>
      </c>
      <c r="H249" s="73" t="s">
        <v>58</v>
      </c>
      <c r="I249" s="250">
        <v>0.233</v>
      </c>
      <c r="J249" s="73">
        <v>0.396</v>
      </c>
      <c r="K249" s="59">
        <v>0</v>
      </c>
      <c r="L249" s="59"/>
      <c r="M249" s="59">
        <v>0.573</v>
      </c>
      <c r="N249" s="55" t="s">
        <v>310</v>
      </c>
      <c r="O249" s="59">
        <v>0</v>
      </c>
      <c r="P249" s="59"/>
      <c r="Q249" s="59">
        <v>0</v>
      </c>
      <c r="R249" s="59">
        <v>0</v>
      </c>
      <c r="S249" s="59">
        <v>0.056</v>
      </c>
      <c r="T249" s="59" t="s">
        <v>462</v>
      </c>
      <c r="U249" s="85">
        <f t="shared" si="8"/>
        <v>0.629</v>
      </c>
      <c r="V249" s="85">
        <f t="shared" si="9"/>
        <v>0.629</v>
      </c>
    </row>
    <row r="250" spans="1:22" s="62" customFormat="1" ht="25.5">
      <c r="A250" s="228" t="s">
        <v>53</v>
      </c>
      <c r="B250" s="149" t="s">
        <v>463</v>
      </c>
      <c r="C250" s="148" t="s">
        <v>464</v>
      </c>
      <c r="D250" s="212">
        <v>3831</v>
      </c>
      <c r="E250" s="148">
        <v>29137708</v>
      </c>
      <c r="F250" s="212" t="s">
        <v>465</v>
      </c>
      <c r="G250" s="148" t="s">
        <v>466</v>
      </c>
      <c r="H250" s="149" t="s">
        <v>58</v>
      </c>
      <c r="I250" s="251">
        <v>0.03</v>
      </c>
      <c r="J250" s="149">
        <v>0.295</v>
      </c>
      <c r="K250" s="148">
        <v>0</v>
      </c>
      <c r="L250" s="148"/>
      <c r="M250" s="148">
        <v>0.278</v>
      </c>
      <c r="N250" s="148" t="s">
        <v>74</v>
      </c>
      <c r="O250" s="148">
        <v>0</v>
      </c>
      <c r="P250" s="148"/>
      <c r="Q250" s="148">
        <v>0</v>
      </c>
      <c r="R250" s="148">
        <v>0</v>
      </c>
      <c r="S250" s="148">
        <v>0.047</v>
      </c>
      <c r="T250" s="148"/>
      <c r="U250" s="85">
        <f t="shared" si="8"/>
        <v>0.32499999999999996</v>
      </c>
      <c r="V250" s="85">
        <f t="shared" si="9"/>
        <v>0.325</v>
      </c>
    </row>
    <row r="251" spans="1:22" s="62" customFormat="1" ht="25.5">
      <c r="A251" s="70" t="s">
        <v>53</v>
      </c>
      <c r="B251" s="73" t="s">
        <v>390</v>
      </c>
      <c r="C251" s="59" t="s">
        <v>505</v>
      </c>
      <c r="D251" s="203">
        <v>4752</v>
      </c>
      <c r="E251" s="59">
        <v>16702141</v>
      </c>
      <c r="F251" s="203" t="s">
        <v>506</v>
      </c>
      <c r="G251" s="59" t="s">
        <v>507</v>
      </c>
      <c r="H251" s="73" t="s">
        <v>101</v>
      </c>
      <c r="I251" s="250">
        <v>0</v>
      </c>
      <c r="J251" s="73">
        <v>0.193</v>
      </c>
      <c r="K251" s="59">
        <v>0</v>
      </c>
      <c r="L251" s="59"/>
      <c r="M251" s="59">
        <v>0.193</v>
      </c>
      <c r="N251" s="68" t="s">
        <v>682</v>
      </c>
      <c r="O251" s="59">
        <v>0</v>
      </c>
      <c r="P251" s="59"/>
      <c r="Q251" s="59">
        <v>0</v>
      </c>
      <c r="R251" s="59"/>
      <c r="S251" s="59">
        <v>0</v>
      </c>
      <c r="T251" s="59"/>
      <c r="U251" s="70">
        <f t="shared" si="8"/>
        <v>0.193</v>
      </c>
      <c r="V251" s="88">
        <f t="shared" si="9"/>
        <v>0.193</v>
      </c>
    </row>
    <row r="252" spans="1:22" s="62" customFormat="1" ht="25.5">
      <c r="A252" s="70" t="s">
        <v>53</v>
      </c>
      <c r="B252" s="73" t="s">
        <v>390</v>
      </c>
      <c r="C252" s="59" t="s">
        <v>505</v>
      </c>
      <c r="D252" s="203">
        <v>4752</v>
      </c>
      <c r="E252" s="59">
        <v>16702141</v>
      </c>
      <c r="F252" s="203" t="s">
        <v>506</v>
      </c>
      <c r="G252" s="59" t="s">
        <v>507</v>
      </c>
      <c r="H252" s="73" t="s">
        <v>108</v>
      </c>
      <c r="I252" s="250">
        <v>0</v>
      </c>
      <c r="J252" s="73">
        <v>0.1</v>
      </c>
      <c r="K252" s="59">
        <v>0</v>
      </c>
      <c r="L252" s="59"/>
      <c r="M252" s="59">
        <v>0</v>
      </c>
      <c r="N252" s="59" t="s">
        <v>98</v>
      </c>
      <c r="O252" s="59">
        <v>0</v>
      </c>
      <c r="P252" s="59"/>
      <c r="Q252" s="59">
        <v>0</v>
      </c>
      <c r="R252" s="59"/>
      <c r="S252" s="59">
        <v>0</v>
      </c>
      <c r="T252" s="59" t="s">
        <v>675</v>
      </c>
      <c r="U252" s="70">
        <f t="shared" si="8"/>
        <v>0.1</v>
      </c>
      <c r="V252" s="88">
        <f t="shared" si="9"/>
        <v>0</v>
      </c>
    </row>
    <row r="253" spans="1:22" s="62" customFormat="1" ht="25.5">
      <c r="A253" s="70" t="s">
        <v>53</v>
      </c>
      <c r="B253" s="73" t="s">
        <v>519</v>
      </c>
      <c r="C253" s="59" t="s">
        <v>520</v>
      </c>
      <c r="D253" s="203">
        <v>4677</v>
      </c>
      <c r="E253" s="59">
        <v>30184428</v>
      </c>
      <c r="F253" s="203" t="s">
        <v>521</v>
      </c>
      <c r="G253" s="59" t="s">
        <v>522</v>
      </c>
      <c r="H253" s="73" t="s">
        <v>58</v>
      </c>
      <c r="I253" s="250">
        <v>0</v>
      </c>
      <c r="J253" s="73">
        <v>0</v>
      </c>
      <c r="K253" s="59">
        <v>0</v>
      </c>
      <c r="L253" s="59"/>
      <c r="M253" s="59">
        <v>0</v>
      </c>
      <c r="N253" s="59"/>
      <c r="O253" s="59">
        <v>0</v>
      </c>
      <c r="P253" s="59"/>
      <c r="Q253" s="59"/>
      <c r="R253" s="59"/>
      <c r="S253" s="59"/>
      <c r="T253" s="59" t="s">
        <v>675</v>
      </c>
      <c r="U253" s="70">
        <f t="shared" si="8"/>
        <v>0</v>
      </c>
      <c r="V253" s="88">
        <f t="shared" si="9"/>
        <v>0</v>
      </c>
    </row>
    <row r="254" spans="1:22" s="62" customFormat="1" ht="25.5">
      <c r="A254" s="70" t="s">
        <v>53</v>
      </c>
      <c r="B254" s="73" t="s">
        <v>539</v>
      </c>
      <c r="C254" s="59" t="s">
        <v>540</v>
      </c>
      <c r="D254" s="203">
        <v>3812</v>
      </c>
      <c r="E254" s="59">
        <v>21408780</v>
      </c>
      <c r="F254" s="203" t="s">
        <v>541</v>
      </c>
      <c r="G254" s="59" t="s">
        <v>542</v>
      </c>
      <c r="H254" s="73" t="s">
        <v>58</v>
      </c>
      <c r="I254" s="250">
        <v>0</v>
      </c>
      <c r="J254" s="73">
        <v>0.44</v>
      </c>
      <c r="K254" s="59">
        <v>0</v>
      </c>
      <c r="L254" s="59"/>
      <c r="M254" s="59">
        <v>0.19</v>
      </c>
      <c r="N254" s="76" t="s">
        <v>474</v>
      </c>
      <c r="O254" s="59">
        <v>0</v>
      </c>
      <c r="P254" s="59"/>
      <c r="Q254" s="59"/>
      <c r="R254" s="59"/>
      <c r="S254" s="59">
        <v>0.25</v>
      </c>
      <c r="T254" s="59"/>
      <c r="U254" s="70">
        <f>I254+J254+K254</f>
        <v>0.44</v>
      </c>
      <c r="V254" s="88">
        <f aca="true" t="shared" si="12" ref="V254:V264">S254+Q254+O254+M254</f>
        <v>0.44</v>
      </c>
    </row>
    <row r="255" spans="1:22" s="62" customFormat="1" ht="25.5">
      <c r="A255" s="70" t="s">
        <v>53</v>
      </c>
      <c r="B255" s="73" t="s">
        <v>568</v>
      </c>
      <c r="C255" s="59" t="s">
        <v>569</v>
      </c>
      <c r="D255" s="203">
        <v>4520</v>
      </c>
      <c r="E255" s="59">
        <v>19025901</v>
      </c>
      <c r="F255" s="203" t="s">
        <v>570</v>
      </c>
      <c r="G255" s="59" t="s">
        <v>571</v>
      </c>
      <c r="H255" s="73" t="s">
        <v>58</v>
      </c>
      <c r="I255" s="250">
        <v>0.0216</v>
      </c>
      <c r="J255" s="73">
        <v>0.5622</v>
      </c>
      <c r="K255" s="59">
        <v>0</v>
      </c>
      <c r="L255" s="59"/>
      <c r="M255" s="59">
        <v>0.5838</v>
      </c>
      <c r="N255" s="76" t="s">
        <v>547</v>
      </c>
      <c r="O255" s="59">
        <v>0</v>
      </c>
      <c r="P255" s="59"/>
      <c r="Q255" s="59"/>
      <c r="R255" s="59"/>
      <c r="S255" s="59">
        <v>0</v>
      </c>
      <c r="T255" s="59"/>
      <c r="U255" s="70">
        <f>I255+J255+K255</f>
        <v>0.5838</v>
      </c>
      <c r="V255" s="88">
        <f t="shared" si="12"/>
        <v>0.5838</v>
      </c>
    </row>
    <row r="256" spans="1:22" s="62" customFormat="1" ht="25.5">
      <c r="A256" s="70" t="s">
        <v>53</v>
      </c>
      <c r="B256" s="76" t="s">
        <v>583</v>
      </c>
      <c r="C256" s="58" t="s">
        <v>584</v>
      </c>
      <c r="D256" s="203">
        <v>4532</v>
      </c>
      <c r="E256" s="59">
        <v>971571</v>
      </c>
      <c r="F256" s="200" t="s">
        <v>585</v>
      </c>
      <c r="G256" s="58" t="s">
        <v>586</v>
      </c>
      <c r="H256" s="73" t="s">
        <v>58</v>
      </c>
      <c r="I256" s="250">
        <v>0</v>
      </c>
      <c r="J256" s="73">
        <v>17.88</v>
      </c>
      <c r="K256" s="59">
        <v>0</v>
      </c>
      <c r="L256" s="59"/>
      <c r="M256" s="59">
        <v>17.88</v>
      </c>
      <c r="N256" s="55" t="s">
        <v>91</v>
      </c>
      <c r="O256" s="59">
        <v>0</v>
      </c>
      <c r="P256" s="59"/>
      <c r="Q256" s="59"/>
      <c r="R256" s="59"/>
      <c r="S256" s="59">
        <v>0</v>
      </c>
      <c r="T256" s="59"/>
      <c r="U256" s="70">
        <f>I256+J256+K256</f>
        <v>17.88</v>
      </c>
      <c r="V256" s="88">
        <f t="shared" si="12"/>
        <v>17.88</v>
      </c>
    </row>
    <row r="257" spans="1:22" s="62" customFormat="1" ht="12.75">
      <c r="A257" s="224" t="s">
        <v>53</v>
      </c>
      <c r="B257" s="76" t="s">
        <v>543</v>
      </c>
      <c r="C257" s="58" t="s">
        <v>544</v>
      </c>
      <c r="D257" s="203">
        <v>4520</v>
      </c>
      <c r="E257" s="59">
        <v>26769602</v>
      </c>
      <c r="F257" s="200" t="s">
        <v>545</v>
      </c>
      <c r="G257" s="58" t="s">
        <v>546</v>
      </c>
      <c r="H257" s="76" t="s">
        <v>58</v>
      </c>
      <c r="I257" s="250">
        <v>0.045</v>
      </c>
      <c r="J257" s="73">
        <v>0.44</v>
      </c>
      <c r="K257" s="59"/>
      <c r="L257" s="59"/>
      <c r="M257" s="59">
        <v>0.167</v>
      </c>
      <c r="N257" s="76" t="s">
        <v>547</v>
      </c>
      <c r="O257" s="59">
        <v>0</v>
      </c>
      <c r="P257" s="59"/>
      <c r="Q257" s="59">
        <v>0</v>
      </c>
      <c r="R257" s="59"/>
      <c r="S257" s="59">
        <v>0</v>
      </c>
      <c r="T257" s="59"/>
      <c r="U257" s="70">
        <v>0.167</v>
      </c>
      <c r="V257" s="88">
        <f t="shared" si="12"/>
        <v>0.167</v>
      </c>
    </row>
    <row r="258" spans="1:22" s="62" customFormat="1" ht="12.75">
      <c r="A258" s="70" t="s">
        <v>53</v>
      </c>
      <c r="B258" s="76" t="s">
        <v>548</v>
      </c>
      <c r="C258" s="58" t="s">
        <v>549</v>
      </c>
      <c r="D258" s="203">
        <v>3812</v>
      </c>
      <c r="E258" s="59">
        <v>33857642</v>
      </c>
      <c r="F258" s="200" t="s">
        <v>550</v>
      </c>
      <c r="G258" s="58" t="s">
        <v>551</v>
      </c>
      <c r="H258" s="73" t="s">
        <v>58</v>
      </c>
      <c r="I258" s="250">
        <v>0</v>
      </c>
      <c r="J258" s="73">
        <v>0.855</v>
      </c>
      <c r="K258" s="59">
        <v>0</v>
      </c>
      <c r="L258" s="59"/>
      <c r="M258" s="59">
        <v>0.855</v>
      </c>
      <c r="N258" s="148" t="s">
        <v>74</v>
      </c>
      <c r="O258" s="59">
        <v>0</v>
      </c>
      <c r="P258" s="59"/>
      <c r="Q258" s="59"/>
      <c r="R258" s="59"/>
      <c r="S258" s="59">
        <v>0</v>
      </c>
      <c r="T258" s="59"/>
      <c r="U258" s="70">
        <f aca="true" t="shared" si="13" ref="U258:U264">I258+J258+K258</f>
        <v>0.855</v>
      </c>
      <c r="V258" s="88">
        <f t="shared" si="12"/>
        <v>0.855</v>
      </c>
    </row>
    <row r="259" spans="1:22" s="62" customFormat="1" ht="12.75">
      <c r="A259" s="70" t="s">
        <v>53</v>
      </c>
      <c r="B259" s="76" t="s">
        <v>548</v>
      </c>
      <c r="C259" s="58" t="s">
        <v>549</v>
      </c>
      <c r="D259" s="203">
        <v>3812</v>
      </c>
      <c r="E259" s="59">
        <v>33857642</v>
      </c>
      <c r="F259" s="200" t="s">
        <v>550</v>
      </c>
      <c r="G259" s="58" t="s">
        <v>551</v>
      </c>
      <c r="H259" s="73" t="s">
        <v>58</v>
      </c>
      <c r="I259" s="250">
        <v>0</v>
      </c>
      <c r="J259" s="73">
        <v>0.203</v>
      </c>
      <c r="K259" s="59">
        <v>0</v>
      </c>
      <c r="L259" s="59"/>
      <c r="M259" s="59">
        <v>0.203</v>
      </c>
      <c r="N259" s="148" t="s">
        <v>607</v>
      </c>
      <c r="O259" s="59">
        <v>0</v>
      </c>
      <c r="P259" s="59"/>
      <c r="Q259" s="59"/>
      <c r="R259" s="59"/>
      <c r="S259" s="59">
        <v>0</v>
      </c>
      <c r="T259" s="59"/>
      <c r="U259" s="70">
        <f t="shared" si="13"/>
        <v>0.203</v>
      </c>
      <c r="V259" s="88">
        <f t="shared" si="12"/>
        <v>0.203</v>
      </c>
    </row>
    <row r="260" spans="1:22" s="62" customFormat="1" ht="25.5">
      <c r="A260" s="70" t="s">
        <v>53</v>
      </c>
      <c r="B260" s="76" t="s">
        <v>616</v>
      </c>
      <c r="C260" s="58" t="s">
        <v>620</v>
      </c>
      <c r="D260" s="203">
        <v>4677</v>
      </c>
      <c r="E260" s="59">
        <v>19197869</v>
      </c>
      <c r="F260" s="200" t="s">
        <v>617</v>
      </c>
      <c r="G260" s="58" t="s">
        <v>618</v>
      </c>
      <c r="H260" s="73" t="s">
        <v>58</v>
      </c>
      <c r="I260" s="250">
        <v>0</v>
      </c>
      <c r="J260" s="73">
        <v>10.416</v>
      </c>
      <c r="K260" s="59">
        <v>0</v>
      </c>
      <c r="L260" s="59"/>
      <c r="M260" s="59">
        <v>10.355</v>
      </c>
      <c r="N260" s="55" t="s">
        <v>310</v>
      </c>
      <c r="O260" s="59">
        <v>0</v>
      </c>
      <c r="P260" s="59"/>
      <c r="Q260" s="59"/>
      <c r="R260" s="59"/>
      <c r="S260" s="59">
        <v>0.061</v>
      </c>
      <c r="T260" s="59"/>
      <c r="U260" s="70">
        <f t="shared" si="13"/>
        <v>10.416</v>
      </c>
      <c r="V260" s="88">
        <f t="shared" si="12"/>
        <v>10.416</v>
      </c>
    </row>
    <row r="261" spans="1:22" s="62" customFormat="1" ht="25.5">
      <c r="A261" s="70" t="s">
        <v>53</v>
      </c>
      <c r="B261" s="76" t="s">
        <v>616</v>
      </c>
      <c r="C261" s="58" t="s">
        <v>619</v>
      </c>
      <c r="D261" s="203">
        <v>4677</v>
      </c>
      <c r="E261" s="59">
        <v>19197869</v>
      </c>
      <c r="F261" s="200" t="s">
        <v>621</v>
      </c>
      <c r="G261" s="58" t="s">
        <v>618</v>
      </c>
      <c r="H261" s="73" t="s">
        <v>58</v>
      </c>
      <c r="I261" s="250">
        <v>0</v>
      </c>
      <c r="J261" s="73">
        <v>3.75</v>
      </c>
      <c r="K261" s="59">
        <v>0</v>
      </c>
      <c r="L261" s="59"/>
      <c r="M261" s="59">
        <v>3.703</v>
      </c>
      <c r="N261" s="55" t="s">
        <v>310</v>
      </c>
      <c r="O261" s="59">
        <v>0</v>
      </c>
      <c r="P261" s="59"/>
      <c r="Q261" s="59"/>
      <c r="R261" s="59"/>
      <c r="S261" s="59">
        <v>0.047</v>
      </c>
      <c r="T261" s="59"/>
      <c r="U261" s="70">
        <f t="shared" si="13"/>
        <v>3.75</v>
      </c>
      <c r="V261" s="88">
        <f t="shared" si="12"/>
        <v>3.75</v>
      </c>
    </row>
    <row r="262" spans="1:22" s="159" customFormat="1" ht="25.5">
      <c r="A262" s="157" t="s">
        <v>53</v>
      </c>
      <c r="B262" s="76" t="s">
        <v>552</v>
      </c>
      <c r="C262" s="58" t="s">
        <v>553</v>
      </c>
      <c r="D262" s="217">
        <v>3812</v>
      </c>
      <c r="E262" s="59">
        <v>8903420</v>
      </c>
      <c r="F262" s="200" t="s">
        <v>554</v>
      </c>
      <c r="G262" s="58" t="s">
        <v>555</v>
      </c>
      <c r="H262" s="155" t="s">
        <v>58</v>
      </c>
      <c r="I262" s="252">
        <v>4.305</v>
      </c>
      <c r="J262" s="155">
        <v>0.35</v>
      </c>
      <c r="K262" s="156">
        <v>0</v>
      </c>
      <c r="L262" s="156"/>
      <c r="M262" s="156">
        <v>0</v>
      </c>
      <c r="N262" s="55" t="s">
        <v>331</v>
      </c>
      <c r="O262" s="156">
        <v>0</v>
      </c>
      <c r="P262" s="156"/>
      <c r="Q262" s="156"/>
      <c r="R262" s="156"/>
      <c r="S262" s="156">
        <v>4.655</v>
      </c>
      <c r="T262" s="156"/>
      <c r="U262" s="157">
        <f t="shared" si="13"/>
        <v>4.654999999999999</v>
      </c>
      <c r="V262" s="158">
        <f t="shared" si="12"/>
        <v>4.655</v>
      </c>
    </row>
    <row r="263" spans="1:22" s="62" customFormat="1" ht="12.75">
      <c r="A263" s="70" t="s">
        <v>53</v>
      </c>
      <c r="B263" s="76" t="s">
        <v>575</v>
      </c>
      <c r="C263" s="58" t="s">
        <v>576</v>
      </c>
      <c r="D263" s="203">
        <v>3812</v>
      </c>
      <c r="E263" s="59">
        <v>21732220</v>
      </c>
      <c r="F263" s="200" t="s">
        <v>577</v>
      </c>
      <c r="G263" s="58" t="s">
        <v>578</v>
      </c>
      <c r="H263" s="76" t="s">
        <v>104</v>
      </c>
      <c r="I263" s="250">
        <v>0</v>
      </c>
      <c r="J263" s="73">
        <v>31.06</v>
      </c>
      <c r="K263" s="59">
        <v>0</v>
      </c>
      <c r="L263" s="59"/>
      <c r="M263" s="59">
        <v>31.06</v>
      </c>
      <c r="N263" s="53" t="s">
        <v>369</v>
      </c>
      <c r="O263" s="59">
        <v>0</v>
      </c>
      <c r="P263" s="59"/>
      <c r="Q263" s="59"/>
      <c r="R263" s="59"/>
      <c r="S263" s="59">
        <v>0</v>
      </c>
      <c r="T263" s="59"/>
      <c r="U263" s="70">
        <f t="shared" si="13"/>
        <v>31.06</v>
      </c>
      <c r="V263" s="88">
        <f t="shared" si="12"/>
        <v>31.06</v>
      </c>
    </row>
    <row r="264" spans="1:22" s="62" customFormat="1" ht="25.5">
      <c r="A264" s="70" t="s">
        <v>53</v>
      </c>
      <c r="B264" s="73" t="s">
        <v>683</v>
      </c>
      <c r="C264" s="59" t="s">
        <v>592</v>
      </c>
      <c r="D264" s="203">
        <v>4211</v>
      </c>
      <c r="E264" s="59">
        <v>10770627</v>
      </c>
      <c r="F264" s="203" t="s">
        <v>593</v>
      </c>
      <c r="G264" s="59" t="s">
        <v>594</v>
      </c>
      <c r="H264" s="73" t="s">
        <v>58</v>
      </c>
      <c r="I264" s="250">
        <v>0</v>
      </c>
      <c r="J264" s="73">
        <v>0.519</v>
      </c>
      <c r="K264" s="59">
        <v>0</v>
      </c>
      <c r="L264" s="59"/>
      <c r="M264" s="59">
        <v>0.519</v>
      </c>
      <c r="N264" s="55" t="s">
        <v>91</v>
      </c>
      <c r="O264" s="59">
        <v>0</v>
      </c>
      <c r="P264" s="59"/>
      <c r="Q264" s="59"/>
      <c r="R264" s="59"/>
      <c r="S264" s="59">
        <v>0</v>
      </c>
      <c r="T264" s="59"/>
      <c r="U264" s="70">
        <f t="shared" si="13"/>
        <v>0.519</v>
      </c>
      <c r="V264" s="88">
        <f t="shared" si="12"/>
        <v>0.519</v>
      </c>
    </row>
    <row r="265" spans="1:22" s="62" customFormat="1" ht="12.75">
      <c r="A265" s="224"/>
      <c r="B265" s="76"/>
      <c r="C265" s="58"/>
      <c r="D265" s="203"/>
      <c r="E265" s="59"/>
      <c r="F265" s="200"/>
      <c r="G265" s="58"/>
      <c r="H265" s="76"/>
      <c r="I265" s="250"/>
      <c r="J265" s="73"/>
      <c r="K265" s="59"/>
      <c r="L265" s="59"/>
      <c r="M265" s="59"/>
      <c r="N265" s="55"/>
      <c r="O265" s="59"/>
      <c r="P265" s="59"/>
      <c r="Q265" s="59"/>
      <c r="R265" s="59"/>
      <c r="S265" s="59"/>
      <c r="T265" s="59"/>
      <c r="U265" s="70"/>
      <c r="V265" s="88"/>
    </row>
    <row r="266" spans="1:22" s="45" customFormat="1" ht="12.75">
      <c r="A266" s="43" t="s">
        <v>50</v>
      </c>
      <c r="B266" s="74"/>
      <c r="C266" s="44"/>
      <c r="D266" s="213"/>
      <c r="E266" s="44"/>
      <c r="F266" s="213"/>
      <c r="G266" s="44"/>
      <c r="H266" s="255"/>
      <c r="J266" s="165"/>
      <c r="O266" s="8"/>
      <c r="P266" s="8"/>
      <c r="Q266" s="8"/>
      <c r="R266" s="8"/>
      <c r="S266" s="8"/>
      <c r="T266" s="8"/>
      <c r="U266" s="86"/>
      <c r="V266" s="86"/>
    </row>
    <row r="267" ht="12.75">
      <c r="A267" s="229" t="s">
        <v>38</v>
      </c>
    </row>
  </sheetData>
  <sheetProtection/>
  <autoFilter ref="A3:V221"/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zoomScale="74" zoomScaleNormal="74" zoomScalePageLayoutView="0" workbookViewId="0" topLeftCell="B1">
      <selection activeCell="O4" sqref="O4"/>
    </sheetView>
  </sheetViews>
  <sheetFormatPr defaultColWidth="9.140625" defaultRowHeight="12.75"/>
  <cols>
    <col min="3" max="3" width="26.140625" style="0" customWidth="1"/>
    <col min="4" max="4" width="12.00390625" style="0" customWidth="1"/>
    <col min="5" max="5" width="12.140625" style="0" customWidth="1"/>
    <col min="6" max="6" width="18.57421875" style="0" customWidth="1"/>
    <col min="7" max="7" width="14.7109375" style="0" customWidth="1"/>
    <col min="8" max="8" width="14.8515625" style="0" customWidth="1"/>
    <col min="9" max="9" width="15.8515625" style="0" customWidth="1"/>
    <col min="10" max="10" width="10.421875" style="0" customWidth="1"/>
    <col min="13" max="13" width="10.8515625" style="0" customWidth="1"/>
  </cols>
  <sheetData>
    <row r="2" spans="1:3" ht="12.75">
      <c r="A2" s="1" t="s">
        <v>12</v>
      </c>
      <c r="B2" s="1"/>
      <c r="C2" s="2"/>
    </row>
    <row r="3" spans="1:15" ht="33" customHeight="1">
      <c r="A3" s="191" t="s">
        <v>47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s="8" customFormat="1" ht="73.5" customHeight="1">
      <c r="A4" s="7" t="s">
        <v>1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0</v>
      </c>
      <c r="I4" s="7" t="s">
        <v>11</v>
      </c>
      <c r="J4" s="37" t="s">
        <v>52</v>
      </c>
      <c r="K4" s="7" t="s">
        <v>3</v>
      </c>
      <c r="L4" s="7" t="s">
        <v>43</v>
      </c>
      <c r="M4" s="7" t="s">
        <v>10</v>
      </c>
      <c r="N4" s="7" t="s">
        <v>9</v>
      </c>
      <c r="O4" s="38" t="s">
        <v>31</v>
      </c>
    </row>
    <row r="5" spans="1:15" s="18" customFormat="1" ht="12.75">
      <c r="A5" s="12"/>
      <c r="B5" s="13"/>
      <c r="C5" s="14"/>
      <c r="D5" s="15"/>
      <c r="E5" s="13"/>
      <c r="F5" s="14"/>
      <c r="G5" s="12"/>
      <c r="H5" s="12"/>
      <c r="I5" s="16"/>
      <c r="J5" s="16"/>
      <c r="K5" s="16"/>
      <c r="L5" s="17"/>
      <c r="M5" s="16"/>
      <c r="N5" s="16"/>
      <c r="O5" s="39"/>
    </row>
    <row r="7" ht="12.75">
      <c r="A7" s="6" t="s">
        <v>41</v>
      </c>
    </row>
    <row r="8" spans="2:15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20" t="s">
        <v>39</v>
      </c>
      <c r="B9" s="36"/>
      <c r="C9" s="36"/>
      <c r="D9" s="36"/>
      <c r="E9" s="36"/>
      <c r="F9" s="36"/>
      <c r="G9" s="36"/>
      <c r="H9" s="36"/>
      <c r="I9" s="36"/>
      <c r="J9" s="4"/>
      <c r="K9" s="4"/>
      <c r="L9" s="4"/>
      <c r="M9" s="4"/>
      <c r="N9" s="4"/>
      <c r="O9" s="4"/>
    </row>
    <row r="10" spans="1:9" ht="12.75">
      <c r="A10" s="36" t="s">
        <v>45</v>
      </c>
      <c r="B10" s="35"/>
      <c r="C10" s="35"/>
      <c r="D10" s="35"/>
      <c r="E10" s="35"/>
      <c r="F10" s="35"/>
      <c r="G10" s="35"/>
      <c r="H10" s="35"/>
      <c r="I10" s="35"/>
    </row>
    <row r="11" spans="1:9" ht="12.75">
      <c r="A11" s="20" t="s">
        <v>44</v>
      </c>
      <c r="B11" s="20"/>
      <c r="C11" s="20"/>
      <c r="D11" s="20"/>
      <c r="E11" s="20"/>
      <c r="F11" s="20"/>
      <c r="G11" s="20"/>
      <c r="H11" s="35"/>
      <c r="I11" s="35"/>
    </row>
    <row r="12" spans="1:9" ht="12.75">
      <c r="A12" s="36" t="s">
        <v>46</v>
      </c>
      <c r="B12" s="20"/>
      <c r="C12" s="20"/>
      <c r="D12" s="20"/>
      <c r="E12" s="20"/>
      <c r="F12" s="20"/>
      <c r="G12" s="20"/>
      <c r="H12" s="35"/>
      <c r="I12" s="35"/>
    </row>
    <row r="13" spans="1:9" ht="12.75">
      <c r="A13" s="35"/>
      <c r="B13" s="35"/>
      <c r="C13" s="35"/>
      <c r="D13" s="35"/>
      <c r="E13" s="35"/>
      <c r="F13" s="35"/>
      <c r="G13" s="35"/>
      <c r="H13" s="35"/>
      <c r="I13" s="35"/>
    </row>
    <row r="16" ht="12.75">
      <c r="E16" s="8"/>
    </row>
  </sheetData>
  <sheetProtection/>
  <mergeCells count="1">
    <mergeCell ref="A3:O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zoomScale="80" zoomScaleNormal="80" zoomScalePageLayoutView="0" workbookViewId="0" topLeftCell="A1">
      <selection activeCell="A5" sqref="A5:IV5"/>
    </sheetView>
  </sheetViews>
  <sheetFormatPr defaultColWidth="9.140625" defaultRowHeight="12.75"/>
  <cols>
    <col min="1" max="2" width="10.8515625" style="0" customWidth="1"/>
    <col min="3" max="3" width="23.28125" style="0" customWidth="1"/>
    <col min="4" max="4" width="14.28125" style="0" customWidth="1"/>
    <col min="5" max="5" width="10.7109375" style="0" customWidth="1"/>
    <col min="6" max="6" width="17.00390625" style="0" customWidth="1"/>
    <col min="7" max="7" width="17.8515625" style="0" customWidth="1"/>
    <col min="8" max="8" width="15.28125" style="0" customWidth="1"/>
    <col min="9" max="9" width="13.421875" style="0" customWidth="1"/>
    <col min="10" max="10" width="13.28125" style="0" customWidth="1"/>
    <col min="11" max="11" width="10.140625" style="0" customWidth="1"/>
    <col min="12" max="12" width="9.57421875" style="0" customWidth="1"/>
    <col min="13" max="13" width="9.7109375" style="0" customWidth="1"/>
    <col min="14" max="14" width="23.57421875" style="0" customWidth="1"/>
    <col min="16" max="16" width="12.140625" style="0" customWidth="1"/>
  </cols>
  <sheetData>
    <row r="2" ht="12.75">
      <c r="A2" t="s">
        <v>12</v>
      </c>
    </row>
    <row r="3" spans="1:16" s="5" customFormat="1" ht="30" customHeight="1">
      <c r="A3" s="193" t="s">
        <v>48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s="9" customFormat="1" ht="52.5" customHeight="1">
      <c r="A4" s="7" t="s">
        <v>1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13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14</v>
      </c>
      <c r="N4" s="7" t="s">
        <v>15</v>
      </c>
      <c r="O4" s="7" t="s">
        <v>9</v>
      </c>
      <c r="P4" s="41" t="s">
        <v>32</v>
      </c>
    </row>
    <row r="5" spans="1:16" s="27" customFormat="1" ht="105" customHeight="1">
      <c r="A5" s="21"/>
      <c r="B5" s="22"/>
      <c r="C5" s="21"/>
      <c r="D5" s="21"/>
      <c r="E5" s="21"/>
      <c r="F5" s="21"/>
      <c r="G5" s="21"/>
      <c r="H5" s="21"/>
      <c r="I5" s="23"/>
      <c r="J5" s="24"/>
      <c r="K5" s="25"/>
      <c r="L5" s="25"/>
      <c r="M5" s="26"/>
      <c r="N5" s="25"/>
      <c r="O5" s="25"/>
      <c r="P5" s="40"/>
    </row>
    <row r="6" spans="1:16" s="27" customFormat="1" ht="19.5" customHeight="1">
      <c r="A6" s="28"/>
      <c r="B6" s="29"/>
      <c r="C6" s="28"/>
      <c r="D6" s="28"/>
      <c r="E6" s="28"/>
      <c r="F6" s="28"/>
      <c r="G6" s="28"/>
      <c r="H6" s="28"/>
      <c r="I6" s="30"/>
      <c r="J6" s="31"/>
      <c r="K6" s="32"/>
      <c r="L6" s="32"/>
      <c r="M6" s="33"/>
      <c r="N6" s="32"/>
      <c r="O6" s="32"/>
      <c r="P6" s="34"/>
    </row>
    <row r="7" ht="12.75">
      <c r="A7" s="6" t="s">
        <v>41</v>
      </c>
    </row>
    <row r="8" ht="12.75">
      <c r="A8" s="6"/>
    </row>
    <row r="9" ht="12.75">
      <c r="A9" s="19" t="s">
        <v>40</v>
      </c>
    </row>
    <row r="10" spans="1:16" ht="18" customHeight="1">
      <c r="A10" s="11" t="s">
        <v>20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8" customHeight="1">
      <c r="A11" s="4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8" customHeight="1">
      <c r="A12" s="10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8" customHeight="1">
      <c r="A13" s="4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18" customHeight="1">
      <c r="A14" s="3"/>
    </row>
    <row r="18" ht="18.75">
      <c r="A18" s="3"/>
    </row>
  </sheetData>
  <sheetProtection/>
  <mergeCells count="1">
    <mergeCell ref="A3: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Greti Cristu</cp:lastModifiedBy>
  <cp:lastPrinted>2016-02-15T07:23:09Z</cp:lastPrinted>
  <dcterms:created xsi:type="dcterms:W3CDTF">2009-12-04T08:25:33Z</dcterms:created>
  <dcterms:modified xsi:type="dcterms:W3CDTF">2020-06-16T07:23:11Z</dcterms:modified>
  <cp:category/>
  <cp:version/>
  <cp:contentType/>
  <cp:contentStatus/>
</cp:coreProperties>
</file>